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JONG\Desktop\업무\00. 2026년\1. 계약\00. 입찰\2026.10.19 사무동 승강기(좌) 교체 공사\"/>
    </mc:Choice>
  </mc:AlternateContent>
  <xr:revisionPtr revIDLastSave="0" documentId="13_ncr:1_{C9399F3C-B861-4831-8F0C-455094E588A5}" xr6:coauthVersionLast="47" xr6:coauthVersionMax="47" xr10:uidLastSave="{00000000-0000-0000-0000-000000000000}"/>
  <bookViews>
    <workbookView xWindow="43290" yWindow="0" windowWidth="14250" windowHeight="15585" xr2:uid="{00000000-000D-0000-FFFF-FFFF00000000}"/>
  </bookViews>
  <sheets>
    <sheet name="갑지" sheetId="1" r:id="rId1"/>
    <sheet name="세부내역서" sheetId="4" r:id="rId2"/>
  </sheets>
  <definedNames>
    <definedName name="_xlnm._FilterDatabase" localSheetId="1" hidden="1">세부내역서!$A$2:$L$34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8" i="1" l="1"/>
  <c r="F27" i="1"/>
  <c r="I28" i="4"/>
  <c r="I34" i="4"/>
  <c r="L23" i="4" l="1"/>
  <c r="L24" i="4"/>
  <c r="L25" i="4"/>
  <c r="L26" i="4"/>
  <c r="L27" i="4"/>
  <c r="L19" i="4"/>
  <c r="L20" i="4"/>
  <c r="L21" i="4"/>
  <c r="L22" i="4"/>
  <c r="L4" i="4"/>
  <c r="L5" i="4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L3" i="4"/>
  <c r="L18" i="1" l="1"/>
  <c r="L15" i="1"/>
  <c r="L14" i="1"/>
  <c r="L13" i="1"/>
  <c r="L11" i="1"/>
  <c r="Q15" i="1"/>
  <c r="L10" i="1"/>
  <c r="Q14" i="1"/>
  <c r="Q13" i="1"/>
  <c r="L6" i="1"/>
  <c r="L19" i="1" l="1"/>
  <c r="L9" i="1"/>
  <c r="L8" i="1"/>
  <c r="V19" i="1"/>
  <c r="Q18" i="1"/>
  <c r="L12" i="1"/>
  <c r="Q19" i="1"/>
  <c r="V18" i="1"/>
</calcChain>
</file>

<file path=xl/sharedStrings.xml><?xml version="1.0" encoding="utf-8"?>
<sst xmlns="http://schemas.openxmlformats.org/spreadsheetml/2006/main" count="178" uniqueCount="111">
  <si>
    <r>
      <rPr>
        <b/>
        <sz val="9"/>
        <rFont val="맑은 고딕"/>
        <family val="3"/>
      </rPr>
      <t>금액(원)</t>
    </r>
  </si>
  <si>
    <r>
      <rPr>
        <b/>
        <sz val="9"/>
        <rFont val="맑은 고딕"/>
        <family val="3"/>
      </rPr>
      <t>산 식</t>
    </r>
  </si>
  <si>
    <r>
      <rPr>
        <b/>
        <sz val="9"/>
        <rFont val="맑은 고딕"/>
        <family val="3"/>
      </rPr>
      <t>비 고</t>
    </r>
  </si>
  <si>
    <r>
      <rPr>
        <sz val="9"/>
        <rFont val="맑은 고딕"/>
        <family val="3"/>
      </rPr>
      <t>순 공 사 원 가</t>
    </r>
  </si>
  <si>
    <r>
      <rPr>
        <sz val="9"/>
        <rFont val="맑은 고딕"/>
        <family val="3"/>
      </rPr>
      <t xml:space="preserve">재
</t>
    </r>
    <r>
      <rPr>
        <sz val="9"/>
        <rFont val="맑은 고딕"/>
        <family val="3"/>
      </rPr>
      <t xml:space="preserve">료
</t>
    </r>
    <r>
      <rPr>
        <sz val="9"/>
        <rFont val="맑은 고딕"/>
        <family val="3"/>
      </rPr>
      <t>비</t>
    </r>
  </si>
  <si>
    <r>
      <rPr>
        <sz val="9"/>
        <rFont val="맑은 고딕"/>
        <family val="3"/>
      </rPr>
      <t>직접재료비</t>
    </r>
  </si>
  <si>
    <r>
      <rPr>
        <b/>
        <sz val="9"/>
        <rFont val="맑은 고딕"/>
        <family val="3"/>
      </rPr>
      <t>소계</t>
    </r>
  </si>
  <si>
    <r>
      <rPr>
        <sz val="9"/>
        <rFont val="맑은 고딕"/>
        <family val="3"/>
      </rPr>
      <t>직접노무비</t>
    </r>
  </si>
  <si>
    <r>
      <rPr>
        <sz val="9"/>
        <rFont val="맑은 고딕"/>
        <family val="3"/>
      </rPr>
      <t>간접노무비</t>
    </r>
  </si>
  <si>
    <r>
      <rPr>
        <sz val="9"/>
        <rFont val="맑은 고딕"/>
        <family val="3"/>
      </rPr>
      <t>=</t>
    </r>
  </si>
  <si>
    <r>
      <rPr>
        <sz val="9"/>
        <rFont val="맑은 고딕"/>
        <family val="3"/>
      </rPr>
      <t>ⅹ</t>
    </r>
  </si>
  <si>
    <r>
      <rPr>
        <sz val="9"/>
        <rFont val="맑은 고딕"/>
        <family val="3"/>
      </rPr>
      <t>고용보험료</t>
    </r>
  </si>
  <si>
    <r>
      <rPr>
        <sz val="9"/>
        <rFont val="맑은 고딕"/>
        <family val="3"/>
      </rPr>
      <t>노*1.01%</t>
    </r>
  </si>
  <si>
    <r>
      <rPr>
        <sz val="9"/>
        <rFont val="맑은 고딕"/>
        <family val="3"/>
      </rPr>
      <t>건강보험료</t>
    </r>
  </si>
  <si>
    <r>
      <rPr>
        <sz val="9"/>
        <rFont val="맑은 고딕"/>
        <family val="3"/>
      </rPr>
      <t>연금보험료</t>
    </r>
  </si>
  <si>
    <r>
      <rPr>
        <sz val="9"/>
        <rFont val="맑은 고딕"/>
        <family val="3"/>
      </rPr>
      <t>노인장기요양보험료</t>
    </r>
  </si>
  <si>
    <r>
      <rPr>
        <sz val="9"/>
        <rFont val="맑은 고딕"/>
        <family val="3"/>
      </rPr>
      <t>산업안전보건관리비</t>
    </r>
  </si>
  <si>
    <r>
      <rPr>
        <sz val="9"/>
        <rFont val="맑은 고딕"/>
        <family val="3"/>
      </rPr>
      <t>+</t>
    </r>
  </si>
  <si>
    <r>
      <rPr>
        <sz val="9"/>
        <rFont val="맑은 고딕"/>
        <family val="3"/>
      </rPr>
      <t>)</t>
    </r>
  </si>
  <si>
    <r>
      <rPr>
        <sz val="9"/>
        <rFont val="맑은 고딕"/>
        <family val="3"/>
      </rPr>
      <t>환경관리비</t>
    </r>
  </si>
  <si>
    <r>
      <rPr>
        <sz val="9"/>
        <rFont val="맑은 고딕"/>
        <family val="3"/>
      </rPr>
      <t>(직재+직노)*0.3%</t>
    </r>
  </si>
  <si>
    <r>
      <rPr>
        <sz val="9"/>
        <rFont val="맑은 고딕"/>
        <family val="3"/>
      </rPr>
      <t>기타 경비</t>
    </r>
  </si>
  <si>
    <r>
      <rPr>
        <b/>
        <sz val="9"/>
        <rFont val="맑은 고딕"/>
        <family val="3"/>
      </rPr>
      <t>계</t>
    </r>
  </si>
  <si>
    <r>
      <rPr>
        <sz val="9"/>
        <rFont val="맑은 고딕"/>
        <family val="3"/>
      </rPr>
      <t>일반관리비</t>
    </r>
  </si>
  <si>
    <r>
      <rPr>
        <sz val="9"/>
        <rFont val="맑은 고딕"/>
        <family val="3"/>
      </rPr>
      <t>이윤</t>
    </r>
  </si>
  <si>
    <r>
      <rPr>
        <sz val="9"/>
        <rFont val="맑은 고딕"/>
        <family val="3"/>
      </rPr>
      <t>공급가액</t>
    </r>
  </si>
  <si>
    <r>
      <rPr>
        <sz val="9"/>
        <rFont val="맑은 고딕"/>
        <family val="3"/>
      </rPr>
      <t>만단위 이하 절사</t>
    </r>
  </si>
  <si>
    <r>
      <rPr>
        <sz val="9"/>
        <rFont val="맑은 고딕"/>
        <family val="3"/>
      </rPr>
      <t>부가가치세</t>
    </r>
  </si>
  <si>
    <r>
      <rPr>
        <sz val="9"/>
        <rFont val="맑은 고딕"/>
        <family val="3"/>
      </rPr>
      <t>도급비</t>
    </r>
  </si>
  <si>
    <r>
      <rPr>
        <b/>
        <sz val="9"/>
        <rFont val="맑은 고딕"/>
        <family val="3"/>
      </rPr>
      <t>총공사비</t>
    </r>
  </si>
  <si>
    <t xml:space="preserve">                              구분</t>
    <phoneticPr fontId="7" type="noConversion"/>
  </si>
  <si>
    <t xml:space="preserve">
비목</t>
    <phoneticPr fontId="7" type="noConversion"/>
  </si>
  <si>
    <t>노
무
비</t>
    <phoneticPr fontId="7" type="noConversion"/>
  </si>
  <si>
    <t>금액</t>
    <phoneticPr fontId="7" type="noConversion"/>
  </si>
  <si>
    <t>단위</t>
    <phoneticPr fontId="7" type="noConversion"/>
  </si>
  <si>
    <t>수량</t>
    <phoneticPr fontId="7" type="noConversion"/>
  </si>
  <si>
    <t>규격</t>
    <phoneticPr fontId="7" type="noConversion"/>
  </si>
  <si>
    <t>비중</t>
    <phoneticPr fontId="7" type="noConversion"/>
  </si>
  <si>
    <t>단가</t>
    <phoneticPr fontId="7" type="noConversion"/>
  </si>
  <si>
    <t>HC15(1,150KG)-1SCO60-5/5</t>
    <phoneticPr fontId="7" type="noConversion"/>
  </si>
  <si>
    <t>제조사 표준</t>
  </si>
  <si>
    <t>제조사 표준</t>
    <phoneticPr fontId="7" type="noConversion"/>
  </si>
  <si>
    <t>기어레스(벨트식)</t>
    <phoneticPr fontId="7" type="noConversion"/>
  </si>
  <si>
    <t>JJ=900</t>
  </si>
  <si>
    <t>JJ=900</t>
    <phoneticPr fontId="7" type="noConversion"/>
  </si>
  <si>
    <t>1,150KG, 장애인용, JJ=900</t>
    <phoneticPr fontId="7" type="noConversion"/>
  </si>
  <si>
    <t>교체</t>
    <phoneticPr fontId="7" type="noConversion"/>
  </si>
  <si>
    <t>부대공사비</t>
    <phoneticPr fontId="7" type="noConversion"/>
  </si>
  <si>
    <t>작업반장(1)+보통인부(4)</t>
    <phoneticPr fontId="7" type="noConversion"/>
  </si>
  <si>
    <t>메인벨트, GOV 로프</t>
    <phoneticPr fontId="7" type="noConversion"/>
  </si>
  <si>
    <t>기타 잡자재</t>
    <phoneticPr fontId="7" type="noConversion"/>
  </si>
  <si>
    <t>0101. 엘리베이터 자재품목</t>
    <phoneticPr fontId="7" type="noConversion"/>
  </si>
  <si>
    <t>직노*17.5%</t>
    <phoneticPr fontId="7" type="noConversion"/>
  </si>
  <si>
    <t>산재보험료</t>
    <phoneticPr fontId="7" type="noConversion"/>
  </si>
  <si>
    <t>노*3.56%</t>
    <phoneticPr fontId="7" type="noConversion"/>
  </si>
  <si>
    <t>직노*3.595%</t>
    <phoneticPr fontId="7" type="noConversion"/>
  </si>
  <si>
    <t>직노*4.75%</t>
    <phoneticPr fontId="7" type="noConversion"/>
  </si>
  <si>
    <t>건보료*13.14%</t>
    <phoneticPr fontId="7" type="noConversion"/>
  </si>
  <si>
    <t>(직재+직노)*3.11%</t>
    <phoneticPr fontId="7" type="noConversion"/>
  </si>
  <si>
    <t>x</t>
    <phoneticPr fontId="7" type="noConversion"/>
  </si>
  <si>
    <t>ⅹ</t>
    <phoneticPr fontId="7" type="noConversion"/>
  </si>
  <si>
    <t>(직재+직노)*5%</t>
    <phoneticPr fontId="7" type="noConversion"/>
  </si>
  <si>
    <t>(재+노+경비)*8%</t>
    <phoneticPr fontId="7" type="noConversion"/>
  </si>
  <si>
    <t>(노+경+일)*15%</t>
    <phoneticPr fontId="7" type="noConversion"/>
  </si>
  <si>
    <t>+</t>
    <phoneticPr fontId="7" type="noConversion"/>
  </si>
  <si>
    <t>경비</t>
    <phoneticPr fontId="7" type="noConversion"/>
  </si>
  <si>
    <t>01. HC15(1,150kg)-1SCO60-5/5(세종문화회관 3호기)</t>
    <phoneticPr fontId="7" type="noConversion"/>
  </si>
  <si>
    <t>제어반 일체</t>
  </si>
  <si>
    <t>ST</t>
  </si>
  <si>
    <t>자동착상장치/ELD</t>
  </si>
  <si>
    <t>모터 포함 권상기 일체</t>
  </si>
  <si>
    <t>권상기대</t>
  </si>
  <si>
    <t>1,150KG</t>
  </si>
  <si>
    <t>조속기 일체</t>
  </si>
  <si>
    <t>카 상부덕트</t>
  </si>
  <si>
    <t>주 조작반 및 보조 조작반</t>
  </si>
  <si>
    <t>디지털 푸시버튼 방식</t>
  </si>
  <si>
    <t>문닫힘 안전장치</t>
  </si>
  <si>
    <t>1면 가동형 멀티빔</t>
  </si>
  <si>
    <t>CAGE  일체</t>
  </si>
  <si>
    <t>CAR DOOR 구동장치 및 CAR DOOR</t>
  </si>
  <si>
    <t>EA</t>
  </si>
  <si>
    <t>카 체대 , 플랫폼, 문턱</t>
  </si>
  <si>
    <t>카 내부 천정</t>
  </si>
  <si>
    <t>PIT내 부대시설</t>
  </si>
  <si>
    <t>CABLE ASSY</t>
  </si>
  <si>
    <t>승강로, PIT, T-CABLE</t>
  </si>
  <si>
    <t>완충기</t>
  </si>
  <si>
    <t>식</t>
  </si>
  <si>
    <t>주 레일, 카운터 레일</t>
  </si>
  <si>
    <t>균형추 및 균형추 프레임</t>
  </si>
  <si>
    <t>기타승강로부대설비</t>
  </si>
  <si>
    <t>착상장치 및 리밋트스위치등</t>
  </si>
  <si>
    <t>승장버튼, 층표시기 일체</t>
  </si>
  <si>
    <t>전층 승장도어</t>
  </si>
  <si>
    <t>승장도어 구동장치</t>
  </si>
  <si>
    <t>전층 승장 문턱 &amp; 브라켓</t>
  </si>
  <si>
    <t>승장 삼방틀</t>
  </si>
  <si>
    <t>1층 덧씌우기 및 기타층 덧씌우기</t>
  </si>
  <si>
    <t>소   계</t>
  </si>
  <si>
    <t>0102. 엘리베이터 철거 및 설치</t>
  </si>
  <si>
    <t>설치비</t>
  </si>
  <si>
    <t>전기공사기사(1)+기계설비공(1)</t>
  </si>
  <si>
    <t>공</t>
  </si>
  <si>
    <t>철거비</t>
  </si>
  <si>
    <t>양중비</t>
  </si>
  <si>
    <t>순공사원가</t>
    <phoneticPr fontId="7" type="noConversion"/>
  </si>
  <si>
    <t>A값</t>
    <phoneticPr fontId="7" type="noConversion"/>
  </si>
  <si>
    <t>속도 90 기준</t>
    <phoneticPr fontId="7" type="noConversion"/>
  </si>
  <si>
    <t>■  공사명 : 세종문화회관 노후승강기(좌) 교체 공사</t>
    <phoneticPr fontId="7" type="noConversion"/>
  </si>
  <si>
    <t xml:space="preserve"> 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</si>
</sst>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0.000%"/>
    <numFmt numFmtId="177" formatCode="\+#,##0;\-#,##0"/>
  </numFmts>
  <fonts count="14" x14ac:knownFonts="1">
    <font>
      <sz val="10"/>
      <color rgb="FF000000"/>
      <name val="Times New Roman"/>
      <charset val="204"/>
    </font>
    <font>
      <b/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color rgb="FF000000"/>
      <name val="맑은 고딕"/>
      <family val="2"/>
    </font>
    <font>
      <b/>
      <sz val="9"/>
      <color rgb="FF000000"/>
      <name val="맑은 고딕"/>
      <family val="2"/>
    </font>
    <font>
      <b/>
      <sz val="9"/>
      <name val="맑은 고딕"/>
      <family val="3"/>
    </font>
    <font>
      <sz val="9"/>
      <name val="맑은 고딕"/>
      <family val="3"/>
    </font>
    <font>
      <sz val="8"/>
      <name val="돋움"/>
      <family val="3"/>
      <charset val="129"/>
    </font>
    <font>
      <sz val="10"/>
      <color rgb="FF000000"/>
      <name val="Times New Roman"/>
      <family val="1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rgb="FF91CDDD"/>
      </patternFill>
    </fill>
    <fill>
      <patternFill patternType="solid">
        <fgColor rgb="FFCCC1DA"/>
      </patternFill>
    </fill>
    <fill>
      <patternFill patternType="solid">
        <fgColor rgb="FFE6B8B6"/>
      </patternFill>
    </fill>
    <fill>
      <patternFill patternType="solid">
        <fgColor rgb="FFDBEDF2"/>
      </patternFill>
    </fill>
    <fill>
      <patternFill patternType="solid">
        <fgColor rgb="FFFFFF00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double">
        <color indexed="64"/>
      </bottom>
      <diagonal/>
    </border>
    <border>
      <left/>
      <right style="medium">
        <color indexed="64"/>
      </right>
      <top style="thin">
        <color rgb="FF000000"/>
      </top>
      <bottom style="double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3">
    <xf numFmtId="0" fontId="0" fillId="0" borderId="0"/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</cellStyleXfs>
  <cellXfs count="130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0" fontId="8" fillId="0" borderId="8" xfId="0" applyFont="1" applyFill="1" applyBorder="1" applyAlignment="1">
      <alignment vertical="top" wrapText="1"/>
    </xf>
    <xf numFmtId="0" fontId="8" fillId="0" borderId="9" xfId="0" applyFont="1" applyFill="1" applyBorder="1" applyAlignment="1">
      <alignment vertical="top" wrapText="1"/>
    </xf>
    <xf numFmtId="0" fontId="12" fillId="0" borderId="4" xfId="0" applyFont="1" applyFill="1" applyBorder="1" applyAlignment="1">
      <alignment horizontal="center" vertical="center" wrapText="1"/>
    </xf>
    <xf numFmtId="1" fontId="10" fillId="0" borderId="4" xfId="0" applyNumberFormat="1" applyFont="1" applyFill="1" applyBorder="1" applyAlignment="1">
      <alignment horizontal="center" vertical="center" shrinkToFit="1"/>
    </xf>
    <xf numFmtId="9" fontId="10" fillId="0" borderId="17" xfId="2" applyFont="1" applyFill="1" applyBorder="1" applyAlignment="1">
      <alignment horizontal="center" vertical="center" wrapText="1"/>
    </xf>
    <xf numFmtId="0" fontId="10" fillId="6" borderId="19" xfId="0" applyFont="1" applyFill="1" applyBorder="1" applyAlignment="1">
      <alignment horizontal="center" vertical="center" wrapText="1"/>
    </xf>
    <xf numFmtId="0" fontId="10" fillId="6" borderId="26" xfId="0" applyFont="1" applyFill="1" applyBorder="1" applyAlignment="1">
      <alignment horizontal="left" vertical="center" wrapText="1"/>
    </xf>
    <xf numFmtId="0" fontId="11" fillId="5" borderId="14" xfId="0" applyFont="1" applyFill="1" applyBorder="1" applyAlignment="1">
      <alignment horizontal="center" vertical="center" wrapText="1"/>
    </xf>
    <xf numFmtId="0" fontId="11" fillId="5" borderId="15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1" fontId="10" fillId="0" borderId="7" xfId="0" applyNumberFormat="1" applyFont="1" applyFill="1" applyBorder="1" applyAlignment="1">
      <alignment horizontal="center" vertical="center" shrinkToFit="1"/>
    </xf>
    <xf numFmtId="41" fontId="10" fillId="0" borderId="7" xfId="1" applyFont="1" applyFill="1" applyBorder="1" applyAlignment="1">
      <alignment horizontal="right" vertical="center" shrinkToFit="1"/>
    </xf>
    <xf numFmtId="41" fontId="10" fillId="0" borderId="4" xfId="1" applyFont="1" applyFill="1" applyBorder="1" applyAlignment="1">
      <alignment horizontal="right" vertical="center" shrinkToFit="1"/>
    </xf>
    <xf numFmtId="41" fontId="12" fillId="0" borderId="4" xfId="1" applyFont="1" applyFill="1" applyBorder="1" applyAlignment="1">
      <alignment horizontal="right" vertical="center" wrapText="1"/>
    </xf>
    <xf numFmtId="0" fontId="11" fillId="5" borderId="12" xfId="0" applyFont="1" applyFill="1" applyBorder="1" applyAlignment="1">
      <alignment vertical="center" wrapText="1"/>
    </xf>
    <xf numFmtId="3" fontId="11" fillId="5" borderId="12" xfId="0" applyNumberFormat="1" applyFont="1" applyFill="1" applyBorder="1" applyAlignment="1">
      <alignment vertical="center" wrapText="1"/>
    </xf>
    <xf numFmtId="0" fontId="11" fillId="5" borderId="21" xfId="0" applyFont="1" applyFill="1" applyBorder="1" applyAlignment="1">
      <alignment vertical="center" wrapText="1"/>
    </xf>
    <xf numFmtId="41" fontId="10" fillId="0" borderId="7" xfId="1" applyFont="1" applyFill="1" applyBorder="1" applyAlignment="1">
      <alignment horizontal="left" vertical="center" shrinkToFit="1"/>
    </xf>
    <xf numFmtId="3" fontId="10" fillId="0" borderId="17" xfId="0" applyNumberFormat="1" applyFont="1" applyFill="1" applyBorder="1" applyAlignment="1">
      <alignment horizontal="left" vertical="center" shrinkToFit="1"/>
    </xf>
    <xf numFmtId="41" fontId="10" fillId="0" borderId="4" xfId="1" applyFont="1" applyFill="1" applyBorder="1" applyAlignment="1">
      <alignment horizontal="left" vertical="center" shrinkToFit="1"/>
    </xf>
    <xf numFmtId="3" fontId="10" fillId="0" borderId="19" xfId="0" applyNumberFormat="1" applyFont="1" applyFill="1" applyBorder="1" applyAlignment="1">
      <alignment horizontal="left" vertical="center" shrinkToFit="1"/>
    </xf>
    <xf numFmtId="0" fontId="12" fillId="0" borderId="18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top"/>
    </xf>
    <xf numFmtId="43" fontId="9" fillId="0" borderId="0" xfId="0" applyNumberFormat="1" applyFont="1" applyFill="1" applyBorder="1" applyAlignment="1">
      <alignment horizontal="left" vertical="top"/>
    </xf>
    <xf numFmtId="41" fontId="0" fillId="0" borderId="0" xfId="0" applyNumberFormat="1" applyFill="1" applyBorder="1" applyAlignment="1">
      <alignment horizontal="left" vertical="top"/>
    </xf>
    <xf numFmtId="0" fontId="0" fillId="0" borderId="1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41" fontId="4" fillId="3" borderId="1" xfId="1" applyFont="1" applyFill="1" applyBorder="1" applyAlignment="1">
      <alignment horizontal="right" vertical="center" shrinkToFit="1"/>
    </xf>
    <xf numFmtId="41" fontId="4" fillId="3" borderId="2" xfId="1" applyFont="1" applyFill="1" applyBorder="1" applyAlignment="1">
      <alignment horizontal="right" vertical="center" shrinkToFit="1"/>
    </xf>
    <xf numFmtId="41" fontId="4" fillId="3" borderId="3" xfId="1" applyFont="1" applyFill="1" applyBorder="1" applyAlignment="1">
      <alignment horizontal="right" vertical="center" shrinkToFit="1"/>
    </xf>
    <xf numFmtId="0" fontId="0" fillId="3" borderId="1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0" fillId="3" borderId="3" xfId="0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41" fontId="3" fillId="0" borderId="1" xfId="1" applyFont="1" applyFill="1" applyBorder="1" applyAlignment="1">
      <alignment horizontal="right" vertical="center" shrinkToFit="1"/>
    </xf>
    <xf numFmtId="41" fontId="3" fillId="0" borderId="2" xfId="1" applyFont="1" applyFill="1" applyBorder="1" applyAlignment="1">
      <alignment horizontal="right" vertical="center" shrinkToFit="1"/>
    </xf>
    <xf numFmtId="41" fontId="3" fillId="0" borderId="3" xfId="1" applyFont="1" applyFill="1" applyBorder="1" applyAlignment="1">
      <alignment horizontal="right" vertical="center" shrinkToFit="1"/>
    </xf>
    <xf numFmtId="0" fontId="2" fillId="0" borderId="1" xfId="0" applyFont="1" applyFill="1" applyBorder="1" applyAlignment="1">
      <alignment horizontal="left" vertical="top" wrapText="1" indent="2"/>
    </xf>
    <xf numFmtId="0" fontId="2" fillId="0" borderId="2" xfId="0" applyFont="1" applyFill="1" applyBorder="1" applyAlignment="1">
      <alignment horizontal="left" vertical="top" wrapText="1" indent="2"/>
    </xf>
    <xf numFmtId="0" fontId="2" fillId="0" borderId="3" xfId="0" applyFont="1" applyFill="1" applyBorder="1" applyAlignment="1">
      <alignment horizontal="left" vertical="top" wrapText="1" indent="2"/>
    </xf>
    <xf numFmtId="9" fontId="3" fillId="0" borderId="1" xfId="0" applyNumberFormat="1" applyFont="1" applyFill="1" applyBorder="1" applyAlignment="1">
      <alignment horizontal="left" vertical="top" indent="2" shrinkToFit="1"/>
    </xf>
    <xf numFmtId="9" fontId="3" fillId="0" borderId="2" xfId="0" applyNumberFormat="1" applyFont="1" applyFill="1" applyBorder="1" applyAlignment="1">
      <alignment horizontal="left" vertical="top" indent="2" shrinkToFit="1"/>
    </xf>
    <xf numFmtId="9" fontId="3" fillId="0" borderId="3" xfId="0" applyNumberFormat="1" applyFont="1" applyFill="1" applyBorder="1" applyAlignment="1">
      <alignment horizontal="left" vertical="top" indent="2" shrinkToFit="1"/>
    </xf>
    <xf numFmtId="0" fontId="6" fillId="0" borderId="1" xfId="0" applyFont="1" applyFill="1" applyBorder="1" applyAlignment="1">
      <alignment horizontal="left" vertical="top" wrapText="1" indent="2"/>
    </xf>
    <xf numFmtId="3" fontId="3" fillId="0" borderId="2" xfId="0" applyNumberFormat="1" applyFont="1" applyFill="1" applyBorder="1" applyAlignment="1">
      <alignment horizontal="right" vertical="top" indent="1" shrinkToFit="1"/>
    </xf>
    <xf numFmtId="3" fontId="3" fillId="0" borderId="2" xfId="0" applyNumberFormat="1" applyFont="1" applyFill="1" applyBorder="1" applyAlignment="1">
      <alignment horizontal="center" vertical="top" shrinkToFit="1"/>
    </xf>
    <xf numFmtId="177" fontId="3" fillId="0" borderId="2" xfId="0" applyNumberFormat="1" applyFont="1" applyFill="1" applyBorder="1" applyAlignment="1">
      <alignment horizontal="left" vertical="top" shrinkToFit="1"/>
    </xf>
    <xf numFmtId="10" fontId="3" fillId="0" borderId="2" xfId="0" applyNumberFormat="1" applyFont="1" applyFill="1" applyBorder="1" applyAlignment="1">
      <alignment horizontal="center" vertical="top" shrinkToFit="1"/>
    </xf>
    <xf numFmtId="10" fontId="3" fillId="0" borderId="3" xfId="0" applyNumberFormat="1" applyFont="1" applyFill="1" applyBorder="1" applyAlignment="1">
      <alignment horizontal="center" vertical="top" shrinkToFit="1"/>
    </xf>
    <xf numFmtId="0" fontId="0" fillId="0" borderId="2" xfId="0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right" vertical="center" shrinkToFit="1"/>
    </xf>
    <xf numFmtId="41" fontId="4" fillId="0" borderId="2" xfId="1" applyFont="1" applyFill="1" applyBorder="1" applyAlignment="1">
      <alignment horizontal="right" vertical="center" shrinkToFit="1"/>
    </xf>
    <xf numFmtId="41" fontId="4" fillId="0" borderId="3" xfId="1" applyFont="1" applyFill="1" applyBorder="1" applyAlignment="1">
      <alignment horizontal="right" vertical="center" shrinkToFit="1"/>
    </xf>
    <xf numFmtId="0" fontId="9" fillId="0" borderId="5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10" fontId="2" fillId="0" borderId="2" xfId="0" applyNumberFormat="1" applyFont="1" applyFill="1" applyBorder="1" applyAlignment="1">
      <alignment horizontal="center" vertical="top" wrapText="1"/>
    </xf>
    <xf numFmtId="9" fontId="2" fillId="0" borderId="2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41" fontId="3" fillId="7" borderId="1" xfId="1" applyFont="1" applyFill="1" applyBorder="1" applyAlignment="1">
      <alignment horizontal="right" vertical="center" shrinkToFit="1"/>
    </xf>
    <xf numFmtId="41" fontId="3" fillId="7" borderId="2" xfId="1" applyFont="1" applyFill="1" applyBorder="1" applyAlignment="1">
      <alignment horizontal="right" vertical="center" shrinkToFit="1"/>
    </xf>
    <xf numFmtId="41" fontId="3" fillId="7" borderId="3" xfId="1" applyFont="1" applyFill="1" applyBorder="1" applyAlignment="1">
      <alignment horizontal="right" vertical="center" shrinkToFit="1"/>
    </xf>
    <xf numFmtId="41" fontId="3" fillId="0" borderId="2" xfId="1" applyFont="1" applyFill="1" applyBorder="1" applyAlignment="1">
      <alignment horizontal="right" vertical="top" indent="4" shrinkToFit="1"/>
    </xf>
    <xf numFmtId="176" fontId="3" fillId="0" borderId="2" xfId="0" applyNumberFormat="1" applyFont="1" applyFill="1" applyBorder="1" applyAlignment="1">
      <alignment horizontal="center" vertical="top" shrinkToFit="1"/>
    </xf>
    <xf numFmtId="0" fontId="5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3" fontId="13" fillId="6" borderId="25" xfId="0" applyNumberFormat="1" applyFont="1" applyFill="1" applyBorder="1" applyAlignment="1">
      <alignment horizontal="right" vertical="center" shrinkToFit="1"/>
    </xf>
    <xf numFmtId="3" fontId="13" fillId="6" borderId="23" xfId="0" applyNumberFormat="1" applyFont="1" applyFill="1" applyBorder="1" applyAlignment="1">
      <alignment horizontal="right" vertical="center" shrinkToFit="1"/>
    </xf>
    <xf numFmtId="3" fontId="13" fillId="6" borderId="24" xfId="0" applyNumberFormat="1" applyFont="1" applyFill="1" applyBorder="1" applyAlignment="1">
      <alignment horizontal="right" vertical="center" shrinkToFit="1"/>
    </xf>
    <xf numFmtId="0" fontId="12" fillId="0" borderId="18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41" fontId="10" fillId="0" borderId="1" xfId="1" applyFont="1" applyFill="1" applyBorder="1" applyAlignment="1">
      <alignment horizontal="left" vertical="center" wrapText="1"/>
    </xf>
    <xf numFmtId="41" fontId="10" fillId="0" borderId="2" xfId="1" applyFont="1" applyFill="1" applyBorder="1" applyAlignment="1">
      <alignment horizontal="left" vertical="center" wrapText="1"/>
    </xf>
    <xf numFmtId="41" fontId="10" fillId="0" borderId="3" xfId="1" applyFont="1" applyFill="1" applyBorder="1" applyAlignment="1">
      <alignment horizontal="left" vertical="center" wrapText="1"/>
    </xf>
    <xf numFmtId="0" fontId="11" fillId="6" borderId="22" xfId="0" applyFont="1" applyFill="1" applyBorder="1" applyAlignment="1">
      <alignment horizontal="center" vertical="center" wrapText="1"/>
    </xf>
    <xf numFmtId="0" fontId="11" fillId="6" borderId="23" xfId="0" applyFont="1" applyFill="1" applyBorder="1" applyAlignment="1">
      <alignment horizontal="center" vertical="center" wrapText="1"/>
    </xf>
    <xf numFmtId="0" fontId="11" fillId="6" borderId="24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left" vertical="center" wrapText="1"/>
    </xf>
    <xf numFmtId="0" fontId="12" fillId="0" borderId="9" xfId="0" applyFont="1" applyFill="1" applyBorder="1" applyAlignment="1">
      <alignment horizontal="left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41" fontId="10" fillId="0" borderId="10" xfId="1" applyFont="1" applyFill="1" applyBorder="1" applyAlignment="1">
      <alignment horizontal="left" vertical="center" wrapText="1"/>
    </xf>
    <xf numFmtId="41" fontId="10" fillId="0" borderId="9" xfId="1" applyFont="1" applyFill="1" applyBorder="1" applyAlignment="1">
      <alignment horizontal="left" vertical="center" wrapText="1"/>
    </xf>
    <xf numFmtId="41" fontId="10" fillId="0" borderId="11" xfId="1" applyFont="1" applyFill="1" applyBorder="1" applyAlignment="1">
      <alignment horizontal="left" vertical="center" wrapText="1"/>
    </xf>
    <xf numFmtId="0" fontId="11" fillId="5" borderId="20" xfId="0" applyFont="1" applyFill="1" applyBorder="1" applyAlignment="1">
      <alignment horizontal="left" vertical="center" wrapText="1"/>
    </xf>
    <xf numFmtId="0" fontId="11" fillId="5" borderId="12" xfId="0" applyFont="1" applyFill="1" applyBorder="1" applyAlignment="1">
      <alignment horizontal="left" vertical="center" wrapText="1"/>
    </xf>
    <xf numFmtId="3" fontId="13" fillId="6" borderId="1" xfId="0" applyNumberFormat="1" applyFont="1" applyFill="1" applyBorder="1" applyAlignment="1">
      <alignment horizontal="right" vertical="center" shrinkToFit="1"/>
    </xf>
    <xf numFmtId="3" fontId="13" fillId="6" borderId="2" xfId="0" applyNumberFormat="1" applyFont="1" applyFill="1" applyBorder="1" applyAlignment="1">
      <alignment horizontal="right" vertical="center" shrinkToFit="1"/>
    </xf>
    <xf numFmtId="3" fontId="13" fillId="6" borderId="3" xfId="0" applyNumberFormat="1" applyFont="1" applyFill="1" applyBorder="1" applyAlignment="1">
      <alignment horizontal="right" vertical="center" shrinkToFit="1"/>
    </xf>
    <xf numFmtId="0" fontId="11" fillId="6" borderId="18" xfId="0" applyFont="1" applyFill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 wrapText="1"/>
    </xf>
    <xf numFmtId="3" fontId="10" fillId="0" borderId="10" xfId="0" applyNumberFormat="1" applyFont="1" applyFill="1" applyBorder="1" applyAlignment="1">
      <alignment horizontal="right" vertical="center" shrinkToFit="1"/>
    </xf>
    <xf numFmtId="3" fontId="10" fillId="0" borderId="9" xfId="0" applyNumberFormat="1" applyFont="1" applyFill="1" applyBorder="1" applyAlignment="1">
      <alignment horizontal="right" vertical="center" shrinkToFit="1"/>
    </xf>
    <xf numFmtId="3" fontId="10" fillId="0" borderId="11" xfId="0" applyNumberFormat="1" applyFont="1" applyFill="1" applyBorder="1" applyAlignment="1">
      <alignment horizontal="right" vertical="center" shrinkToFi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1" fillId="4" borderId="0" xfId="0" applyFont="1" applyFill="1" applyBorder="1" applyAlignment="1">
      <alignment horizontal="left" vertical="center" wrapText="1"/>
    </xf>
    <xf numFmtId="0" fontId="11" fillId="5" borderId="13" xfId="0" applyFont="1" applyFill="1" applyBorder="1" applyAlignment="1">
      <alignment horizontal="left" vertical="center" wrapText="1"/>
    </xf>
    <xf numFmtId="0" fontId="11" fillId="5" borderId="14" xfId="0" applyFont="1" applyFill="1" applyBorder="1" applyAlignment="1">
      <alignment horizontal="left" vertical="center" wrapText="1"/>
    </xf>
    <xf numFmtId="0" fontId="11" fillId="5" borderId="1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8284</xdr:colOff>
      <xdr:row>1</xdr:row>
      <xdr:rowOff>16564</xdr:rowOff>
    </xdr:from>
    <xdr:ext cx="2562052" cy="281579"/>
    <xdr:grpSp>
      <xdr:nvGrpSpPr>
        <xdr:cNvPr id="2" name="Group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0189" y="434992"/>
          <a:ext cx="2562052" cy="281579"/>
          <a:chOff x="0" y="0"/>
          <a:chExt cx="2461895" cy="287020"/>
        </a:xfrm>
      </xdr:grpSpPr>
      <xdr:sp macro="" textlink="">
        <xdr:nv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2381" y="2381"/>
            <a:ext cx="2456815" cy="281940"/>
          </a:xfrm>
          <a:custGeom>
            <a:avLst/>
            <a:gdLst/>
            <a:ahLst/>
            <a:cxnLst/>
            <a:rect l="0" t="0" r="0" b="0"/>
            <a:pathLst>
              <a:path w="2456815" h="281940">
                <a:moveTo>
                  <a:pt x="2456688" y="281939"/>
                </a:moveTo>
                <a:lnTo>
                  <a:pt x="2410967" y="281939"/>
                </a:lnTo>
                <a:lnTo>
                  <a:pt x="0" y="4571"/>
                </a:lnTo>
                <a:lnTo>
                  <a:pt x="0" y="0"/>
                </a:lnTo>
                <a:lnTo>
                  <a:pt x="45719" y="0"/>
                </a:lnTo>
                <a:lnTo>
                  <a:pt x="2456688" y="277368"/>
                </a:lnTo>
                <a:lnTo>
                  <a:pt x="2456688" y="281939"/>
                </a:lnTo>
                <a:close/>
              </a:path>
            </a:pathLst>
          </a:custGeom>
          <a:solidFill>
            <a:srgbClr val="000000">
              <a:alpha val="50000"/>
            </a:srgbClr>
          </a:solidFill>
        </xdr:spPr>
      </xdr:sp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2381" y="2381"/>
            <a:ext cx="2456815" cy="281940"/>
          </a:xfrm>
          <a:custGeom>
            <a:avLst/>
            <a:gdLst/>
            <a:ahLst/>
            <a:cxnLst/>
            <a:rect l="0" t="0" r="0" b="0"/>
            <a:pathLst>
              <a:path w="2456815" h="281940">
                <a:moveTo>
                  <a:pt x="0" y="0"/>
                </a:moveTo>
                <a:lnTo>
                  <a:pt x="45719" y="0"/>
                </a:lnTo>
                <a:lnTo>
                  <a:pt x="2456688" y="277368"/>
                </a:lnTo>
                <a:lnTo>
                  <a:pt x="2456688" y="281939"/>
                </a:lnTo>
                <a:lnTo>
                  <a:pt x="2410967" y="281939"/>
                </a:lnTo>
                <a:lnTo>
                  <a:pt x="0" y="4571"/>
                </a:lnTo>
                <a:lnTo>
                  <a:pt x="0" y="0"/>
                </a:lnTo>
                <a:close/>
              </a:path>
            </a:pathLst>
          </a:custGeom>
          <a:ln w="4762">
            <a:solidFill>
              <a:srgbClr val="000000"/>
            </a:solidFill>
          </a:ln>
        </xdr:spPr>
      </xdr:sp>
    </xdr:grp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28"/>
  <sheetViews>
    <sheetView tabSelected="1" zoomScale="85" zoomScaleNormal="85" workbookViewId="0">
      <selection activeCell="I10" sqref="I10:J10"/>
    </sheetView>
  </sheetViews>
  <sheetFormatPr defaultRowHeight="13.2" x14ac:dyDescent="0.25"/>
  <cols>
    <col min="1" max="1" width="5.77734375" customWidth="1"/>
    <col min="2" max="2" width="6.77734375" customWidth="1"/>
    <col min="3" max="3" width="8" customWidth="1"/>
    <col min="4" max="4" width="6.77734375" customWidth="1"/>
    <col min="5" max="5" width="17.33203125" customWidth="1"/>
    <col min="6" max="6" width="14" customWidth="1"/>
    <col min="7" max="8" width="5.77734375" customWidth="1"/>
    <col min="9" max="9" width="11.44140625" customWidth="1"/>
    <col min="10" max="10" width="10.44140625" customWidth="1"/>
    <col min="11" max="11" width="3.33203125" customWidth="1"/>
    <col min="12" max="12" width="1.109375" customWidth="1"/>
    <col min="13" max="13" width="10.44140625" customWidth="1"/>
    <col min="14" max="14" width="1.109375" customWidth="1"/>
    <col min="15" max="15" width="5.77734375" customWidth="1"/>
    <col min="16" max="16" width="4.6640625" customWidth="1"/>
    <col min="17" max="17" width="1.109375" customWidth="1"/>
    <col min="18" max="18" width="9.33203125" customWidth="1"/>
    <col min="19" max="19" width="1.109375" customWidth="1"/>
    <col min="20" max="21" width="3.33203125" customWidth="1"/>
    <col min="22" max="23" width="2.109375" customWidth="1"/>
    <col min="24" max="24" width="9.33203125" customWidth="1"/>
    <col min="25" max="26" width="2.109375" customWidth="1"/>
    <col min="27" max="27" width="5.77734375" customWidth="1"/>
    <col min="28" max="28" width="3.33203125" customWidth="1"/>
    <col min="29" max="30" width="2.109375" customWidth="1"/>
    <col min="31" max="31" width="5.77734375" customWidth="1"/>
    <col min="32" max="33" width="6.77734375" customWidth="1"/>
  </cols>
  <sheetData>
    <row r="1" spans="1:33" ht="33" customHeight="1" x14ac:dyDescent="0.25">
      <c r="A1" s="80" t="s">
        <v>109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</row>
    <row r="2" spans="1:33" ht="24" customHeight="1" x14ac:dyDescent="0.25">
      <c r="A2" s="82" t="s">
        <v>31</v>
      </c>
      <c r="B2" s="83"/>
      <c r="C2" s="84" t="s">
        <v>30</v>
      </c>
      <c r="D2" s="83"/>
      <c r="E2" s="85"/>
      <c r="F2" s="86" t="s">
        <v>0</v>
      </c>
      <c r="G2" s="83"/>
      <c r="H2" s="85"/>
      <c r="I2" s="86" t="s">
        <v>1</v>
      </c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5"/>
      <c r="AE2" s="86" t="s">
        <v>2</v>
      </c>
      <c r="AF2" s="85"/>
      <c r="AG2" s="1"/>
    </row>
    <row r="3" spans="1:33" ht="36.15" customHeight="1" x14ac:dyDescent="0.25">
      <c r="A3" s="87" t="s">
        <v>3</v>
      </c>
      <c r="B3" s="90" t="s">
        <v>4</v>
      </c>
      <c r="C3" s="44" t="s">
        <v>5</v>
      </c>
      <c r="D3" s="45"/>
      <c r="E3" s="46"/>
      <c r="F3" s="47"/>
      <c r="G3" s="48"/>
      <c r="H3" s="49"/>
      <c r="I3" s="129" t="s">
        <v>110</v>
      </c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34"/>
      <c r="AE3" s="33"/>
      <c r="AF3" s="34"/>
      <c r="AG3" s="1"/>
    </row>
    <row r="4" spans="1:33" ht="20.100000000000001" customHeight="1" x14ac:dyDescent="0.25">
      <c r="A4" s="88"/>
      <c r="B4" s="71"/>
      <c r="C4" s="63" t="s">
        <v>6</v>
      </c>
      <c r="D4" s="64"/>
      <c r="E4" s="65"/>
      <c r="F4" s="66"/>
      <c r="G4" s="67"/>
      <c r="H4" s="68"/>
      <c r="I4" s="33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34"/>
      <c r="AE4" s="33"/>
      <c r="AF4" s="34"/>
      <c r="AG4" s="1"/>
    </row>
    <row r="5" spans="1:33" ht="20.100000000000001" customHeight="1" x14ac:dyDescent="0.25">
      <c r="A5" s="88"/>
      <c r="B5" s="91" t="s">
        <v>32</v>
      </c>
      <c r="C5" s="44" t="s">
        <v>7</v>
      </c>
      <c r="D5" s="45"/>
      <c r="E5" s="46"/>
      <c r="F5" s="47"/>
      <c r="G5" s="48"/>
      <c r="H5" s="49"/>
      <c r="I5" s="33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34"/>
      <c r="AE5" s="33"/>
      <c r="AF5" s="34"/>
      <c r="AG5" s="1"/>
    </row>
    <row r="6" spans="1:33" ht="20.100000000000001" customHeight="1" x14ac:dyDescent="0.25">
      <c r="A6" s="88"/>
      <c r="B6" s="88"/>
      <c r="C6" s="44" t="s">
        <v>8</v>
      </c>
      <c r="D6" s="45"/>
      <c r="E6" s="46"/>
      <c r="F6" s="47"/>
      <c r="G6" s="48"/>
      <c r="H6" s="49"/>
      <c r="I6" s="56" t="s">
        <v>52</v>
      </c>
      <c r="J6" s="51"/>
      <c r="K6" s="3" t="s">
        <v>9</v>
      </c>
      <c r="L6" s="57">
        <f>F5</f>
        <v>0</v>
      </c>
      <c r="M6" s="57"/>
      <c r="N6" s="57"/>
      <c r="O6" s="57"/>
      <c r="P6" s="3" t="s">
        <v>10</v>
      </c>
      <c r="Q6" s="60">
        <v>0.17499999999999999</v>
      </c>
      <c r="R6" s="60"/>
      <c r="S6" s="60"/>
      <c r="T6" s="60"/>
      <c r="U6" s="2"/>
      <c r="V6" s="62"/>
      <c r="W6" s="62"/>
      <c r="X6" s="62"/>
      <c r="Y6" s="62"/>
      <c r="Z6" s="2"/>
      <c r="AA6" s="2"/>
      <c r="AB6" s="62"/>
      <c r="AC6" s="62"/>
      <c r="AD6" s="34"/>
      <c r="AE6" s="33"/>
      <c r="AF6" s="34"/>
      <c r="AG6" s="1"/>
    </row>
    <row r="7" spans="1:33" ht="20.100000000000001" customHeight="1" x14ac:dyDescent="0.25">
      <c r="A7" s="88"/>
      <c r="B7" s="89"/>
      <c r="C7" s="63" t="s">
        <v>6</v>
      </c>
      <c r="D7" s="64"/>
      <c r="E7" s="65"/>
      <c r="F7" s="66"/>
      <c r="G7" s="67"/>
      <c r="H7" s="68"/>
      <c r="I7" s="33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34"/>
      <c r="AE7" s="33"/>
      <c r="AF7" s="34"/>
      <c r="AG7" s="1"/>
    </row>
    <row r="8" spans="1:33" ht="20.100000000000001" customHeight="1" x14ac:dyDescent="0.25">
      <c r="A8" s="88"/>
      <c r="B8" s="69" t="s">
        <v>65</v>
      </c>
      <c r="C8" s="44" t="s">
        <v>53</v>
      </c>
      <c r="D8" s="45"/>
      <c r="E8" s="46"/>
      <c r="F8" s="47"/>
      <c r="G8" s="48"/>
      <c r="H8" s="49"/>
      <c r="I8" s="56" t="s">
        <v>54</v>
      </c>
      <c r="J8" s="51"/>
      <c r="K8" s="3" t="s">
        <v>9</v>
      </c>
      <c r="L8" s="57">
        <f>F7</f>
        <v>0</v>
      </c>
      <c r="M8" s="57"/>
      <c r="N8" s="57"/>
      <c r="O8" s="57"/>
      <c r="P8" s="3" t="s">
        <v>10</v>
      </c>
      <c r="Q8" s="60">
        <v>3.56E-2</v>
      </c>
      <c r="R8" s="60"/>
      <c r="S8" s="60"/>
      <c r="T8" s="60"/>
      <c r="U8" s="2"/>
      <c r="V8" s="62"/>
      <c r="W8" s="62"/>
      <c r="X8" s="62"/>
      <c r="Y8" s="62"/>
      <c r="Z8" s="2"/>
      <c r="AA8" s="2"/>
      <c r="AB8" s="62"/>
      <c r="AC8" s="62"/>
      <c r="AD8" s="34"/>
      <c r="AE8" s="33"/>
      <c r="AF8" s="34"/>
      <c r="AG8" s="1"/>
    </row>
    <row r="9" spans="1:33" ht="20.100000000000001" customHeight="1" x14ac:dyDescent="0.25">
      <c r="A9" s="88"/>
      <c r="B9" s="70"/>
      <c r="C9" s="44" t="s">
        <v>11</v>
      </c>
      <c r="D9" s="45"/>
      <c r="E9" s="46"/>
      <c r="F9" s="47"/>
      <c r="G9" s="48"/>
      <c r="H9" s="49"/>
      <c r="I9" s="50" t="s">
        <v>12</v>
      </c>
      <c r="J9" s="51"/>
      <c r="K9" s="3" t="s">
        <v>9</v>
      </c>
      <c r="L9" s="57">
        <f>F7</f>
        <v>0</v>
      </c>
      <c r="M9" s="57"/>
      <c r="N9" s="57"/>
      <c r="O9" s="57"/>
      <c r="P9" s="3" t="s">
        <v>10</v>
      </c>
      <c r="Q9" s="60">
        <v>1.01E-2</v>
      </c>
      <c r="R9" s="60"/>
      <c r="S9" s="60"/>
      <c r="T9" s="60"/>
      <c r="U9" s="2"/>
      <c r="V9" s="62"/>
      <c r="W9" s="62"/>
      <c r="X9" s="62"/>
      <c r="Y9" s="62"/>
      <c r="Z9" s="2"/>
      <c r="AA9" s="2"/>
      <c r="AB9" s="62"/>
      <c r="AC9" s="62"/>
      <c r="AD9" s="34"/>
      <c r="AE9" s="33"/>
      <c r="AF9" s="34"/>
      <c r="AG9" s="1"/>
    </row>
    <row r="10" spans="1:33" ht="20.100000000000001" customHeight="1" x14ac:dyDescent="0.25">
      <c r="A10" s="88"/>
      <c r="B10" s="70"/>
      <c r="C10" s="44" t="s">
        <v>13</v>
      </c>
      <c r="D10" s="45"/>
      <c r="E10" s="46"/>
      <c r="F10" s="75">
        <v>478135.00000000006</v>
      </c>
      <c r="G10" s="76"/>
      <c r="H10" s="77"/>
      <c r="I10" s="56" t="s">
        <v>55</v>
      </c>
      <c r="J10" s="51"/>
      <c r="K10" s="3" t="s">
        <v>9</v>
      </c>
      <c r="L10" s="57">
        <f>F5</f>
        <v>0</v>
      </c>
      <c r="M10" s="57"/>
      <c r="N10" s="57"/>
      <c r="O10" s="57"/>
      <c r="P10" s="3" t="s">
        <v>10</v>
      </c>
      <c r="Q10" s="79">
        <v>3.5950000000000003E-2</v>
      </c>
      <c r="R10" s="79"/>
      <c r="S10" s="79"/>
      <c r="T10" s="79"/>
      <c r="U10" s="2"/>
      <c r="V10" s="62"/>
      <c r="W10" s="62"/>
      <c r="X10" s="62"/>
      <c r="Y10" s="62"/>
      <c r="Z10" s="2"/>
      <c r="AA10" s="2"/>
      <c r="AB10" s="62"/>
      <c r="AC10" s="62"/>
      <c r="AD10" s="34"/>
      <c r="AE10" s="33"/>
      <c r="AF10" s="34"/>
      <c r="AG10" s="1"/>
    </row>
    <row r="11" spans="1:33" ht="20.100000000000001" customHeight="1" x14ac:dyDescent="0.25">
      <c r="A11" s="88"/>
      <c r="B11" s="70"/>
      <c r="C11" s="44" t="s">
        <v>14</v>
      </c>
      <c r="D11" s="45"/>
      <c r="E11" s="46"/>
      <c r="F11" s="75">
        <v>631750</v>
      </c>
      <c r="G11" s="76"/>
      <c r="H11" s="77"/>
      <c r="I11" s="56" t="s">
        <v>56</v>
      </c>
      <c r="J11" s="51"/>
      <c r="K11" s="3" t="s">
        <v>9</v>
      </c>
      <c r="L11" s="57">
        <f>F5</f>
        <v>0</v>
      </c>
      <c r="M11" s="57"/>
      <c r="N11" s="57"/>
      <c r="O11" s="57"/>
      <c r="P11" s="3" t="s">
        <v>10</v>
      </c>
      <c r="Q11" s="60">
        <v>4.7500000000000001E-2</v>
      </c>
      <c r="R11" s="60"/>
      <c r="S11" s="60"/>
      <c r="T11" s="60"/>
      <c r="U11" s="2"/>
      <c r="V11" s="62"/>
      <c r="W11" s="62"/>
      <c r="X11" s="62"/>
      <c r="Y11" s="62"/>
      <c r="Z11" s="2"/>
      <c r="AA11" s="2"/>
      <c r="AB11" s="62"/>
      <c r="AC11" s="62"/>
      <c r="AD11" s="34"/>
      <c r="AE11" s="33"/>
      <c r="AF11" s="34"/>
      <c r="AG11" s="1"/>
    </row>
    <row r="12" spans="1:33" ht="20.100000000000001" customHeight="1" x14ac:dyDescent="0.25">
      <c r="A12" s="88"/>
      <c r="B12" s="70"/>
      <c r="C12" s="44" t="s">
        <v>15</v>
      </c>
      <c r="D12" s="45"/>
      <c r="E12" s="46"/>
      <c r="F12" s="75">
        <v>62826.939000000006</v>
      </c>
      <c r="G12" s="76"/>
      <c r="H12" s="77"/>
      <c r="I12" s="56" t="s">
        <v>57</v>
      </c>
      <c r="J12" s="51"/>
      <c r="K12" s="3" t="s">
        <v>9</v>
      </c>
      <c r="L12" s="78">
        <f>F10</f>
        <v>478135.00000000006</v>
      </c>
      <c r="M12" s="78"/>
      <c r="N12" s="78"/>
      <c r="O12" s="78"/>
      <c r="P12" s="3" t="s">
        <v>10</v>
      </c>
      <c r="Q12" s="60">
        <v>0.13139999999999999</v>
      </c>
      <c r="R12" s="60"/>
      <c r="S12" s="60"/>
      <c r="T12" s="60"/>
      <c r="U12" s="2"/>
      <c r="V12" s="62"/>
      <c r="W12" s="62"/>
      <c r="X12" s="62"/>
      <c r="Y12" s="62"/>
      <c r="Z12" s="2"/>
      <c r="AA12" s="2"/>
      <c r="AB12" s="62"/>
      <c r="AC12" s="62"/>
      <c r="AD12" s="34"/>
      <c r="AE12" s="33"/>
      <c r="AF12" s="34"/>
      <c r="AG12" s="1"/>
    </row>
    <row r="13" spans="1:33" ht="20.100000000000001" customHeight="1" x14ac:dyDescent="0.25">
      <c r="A13" s="88"/>
      <c r="B13" s="70"/>
      <c r="C13" s="44" t="s">
        <v>16</v>
      </c>
      <c r="D13" s="45"/>
      <c r="E13" s="46"/>
      <c r="F13" s="75">
        <v>2404652</v>
      </c>
      <c r="G13" s="76"/>
      <c r="H13" s="77"/>
      <c r="I13" s="56" t="s">
        <v>58</v>
      </c>
      <c r="J13" s="51"/>
      <c r="K13" s="3" t="s">
        <v>9</v>
      </c>
      <c r="L13" s="57">
        <f>F4</f>
        <v>0</v>
      </c>
      <c r="M13" s="57"/>
      <c r="N13" s="57"/>
      <c r="O13" s="57"/>
      <c r="P13" s="3" t="s">
        <v>17</v>
      </c>
      <c r="Q13" s="58">
        <f>F5</f>
        <v>0</v>
      </c>
      <c r="R13" s="58"/>
      <c r="S13" s="58"/>
      <c r="T13" s="58"/>
      <c r="U13" s="3" t="s">
        <v>18</v>
      </c>
      <c r="V13" s="5" t="s">
        <v>59</v>
      </c>
      <c r="W13" s="72">
        <v>3.1099999999999999E-2</v>
      </c>
      <c r="X13" s="74"/>
      <c r="Y13" s="5"/>
      <c r="Z13" s="2"/>
      <c r="AA13" s="2"/>
      <c r="AB13" s="62"/>
      <c r="AC13" s="62"/>
      <c r="AD13" s="34"/>
      <c r="AE13" s="33"/>
      <c r="AF13" s="34"/>
      <c r="AG13" s="1"/>
    </row>
    <row r="14" spans="1:33" ht="20.100000000000001" customHeight="1" x14ac:dyDescent="0.25">
      <c r="A14" s="88"/>
      <c r="B14" s="70"/>
      <c r="C14" s="44" t="s">
        <v>19</v>
      </c>
      <c r="D14" s="45"/>
      <c r="E14" s="46"/>
      <c r="F14" s="47"/>
      <c r="G14" s="48"/>
      <c r="H14" s="49"/>
      <c r="I14" s="50" t="s">
        <v>20</v>
      </c>
      <c r="J14" s="51"/>
      <c r="K14" s="3" t="s">
        <v>9</v>
      </c>
      <c r="L14" s="57">
        <f>F4</f>
        <v>0</v>
      </c>
      <c r="M14" s="57"/>
      <c r="N14" s="57"/>
      <c r="O14" s="57"/>
      <c r="P14" s="3" t="s">
        <v>17</v>
      </c>
      <c r="Q14" s="58">
        <f>F5</f>
        <v>0</v>
      </c>
      <c r="R14" s="58"/>
      <c r="S14" s="58"/>
      <c r="T14" s="58"/>
      <c r="U14" s="3" t="s">
        <v>18</v>
      </c>
      <c r="V14" s="6" t="s">
        <v>60</v>
      </c>
      <c r="W14" s="72">
        <v>3.0000000000000001E-3</v>
      </c>
      <c r="X14" s="72"/>
      <c r="Y14" s="5"/>
      <c r="Z14" s="2"/>
      <c r="AA14" s="2"/>
      <c r="AB14" s="62"/>
      <c r="AC14" s="62"/>
      <c r="AD14" s="34"/>
      <c r="AE14" s="33"/>
      <c r="AF14" s="34"/>
      <c r="AG14" s="1"/>
    </row>
    <row r="15" spans="1:33" ht="20.100000000000001" customHeight="1" x14ac:dyDescent="0.25">
      <c r="A15" s="88"/>
      <c r="B15" s="70"/>
      <c r="C15" s="44" t="s">
        <v>21</v>
      </c>
      <c r="D15" s="45"/>
      <c r="E15" s="46"/>
      <c r="F15" s="47"/>
      <c r="G15" s="48"/>
      <c r="H15" s="49"/>
      <c r="I15" s="56" t="s">
        <v>61</v>
      </c>
      <c r="J15" s="51"/>
      <c r="K15" s="3" t="s">
        <v>9</v>
      </c>
      <c r="L15" s="57">
        <f>F4</f>
        <v>0</v>
      </c>
      <c r="M15" s="57"/>
      <c r="N15" s="57"/>
      <c r="O15" s="57"/>
      <c r="P15" s="3" t="s">
        <v>17</v>
      </c>
      <c r="Q15" s="58">
        <f>F5</f>
        <v>0</v>
      </c>
      <c r="R15" s="58"/>
      <c r="S15" s="58"/>
      <c r="T15" s="58"/>
      <c r="U15" s="3" t="s">
        <v>18</v>
      </c>
      <c r="V15" s="5" t="s">
        <v>59</v>
      </c>
      <c r="W15" s="73">
        <v>0.05</v>
      </c>
      <c r="X15" s="74"/>
      <c r="Y15" s="5"/>
      <c r="Z15" s="2"/>
      <c r="AA15" s="2"/>
      <c r="AB15" s="62"/>
      <c r="AC15" s="62"/>
      <c r="AD15" s="34"/>
      <c r="AE15" s="33"/>
      <c r="AF15" s="34"/>
      <c r="AG15" s="1"/>
    </row>
    <row r="16" spans="1:33" ht="20.100000000000001" customHeight="1" x14ac:dyDescent="0.25">
      <c r="A16" s="88"/>
      <c r="B16" s="71"/>
      <c r="C16" s="63" t="s">
        <v>6</v>
      </c>
      <c r="D16" s="64"/>
      <c r="E16" s="65"/>
      <c r="F16" s="66"/>
      <c r="G16" s="67"/>
      <c r="H16" s="68"/>
      <c r="I16" s="33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34"/>
      <c r="AE16" s="33"/>
      <c r="AF16" s="34"/>
      <c r="AG16" s="1"/>
    </row>
    <row r="17" spans="1:33" ht="20.100000000000001" customHeight="1" x14ac:dyDescent="0.25">
      <c r="A17" s="89"/>
      <c r="B17" s="63" t="s">
        <v>22</v>
      </c>
      <c r="C17" s="64"/>
      <c r="D17" s="64"/>
      <c r="E17" s="65"/>
      <c r="F17" s="66"/>
      <c r="G17" s="67"/>
      <c r="H17" s="68"/>
      <c r="I17" s="33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34"/>
      <c r="AE17" s="33"/>
      <c r="AF17" s="34"/>
      <c r="AG17" s="1"/>
    </row>
    <row r="18" spans="1:33" ht="20.100000000000001" customHeight="1" x14ac:dyDescent="0.25">
      <c r="A18" s="44" t="s">
        <v>23</v>
      </c>
      <c r="B18" s="45"/>
      <c r="C18" s="45"/>
      <c r="D18" s="45"/>
      <c r="E18" s="46"/>
      <c r="F18" s="47"/>
      <c r="G18" s="48"/>
      <c r="H18" s="49"/>
      <c r="I18" s="56" t="s">
        <v>62</v>
      </c>
      <c r="J18" s="51"/>
      <c r="K18" s="3" t="s">
        <v>9</v>
      </c>
      <c r="L18" s="57">
        <f>F4</f>
        <v>0</v>
      </c>
      <c r="M18" s="57"/>
      <c r="N18" s="57"/>
      <c r="O18" s="57"/>
      <c r="P18" s="3" t="s">
        <v>17</v>
      </c>
      <c r="Q18" s="58">
        <f>F7</f>
        <v>0</v>
      </c>
      <c r="R18" s="58"/>
      <c r="S18" s="58"/>
      <c r="T18" s="58"/>
      <c r="U18" s="7" t="s">
        <v>64</v>
      </c>
      <c r="V18" s="59">
        <f>F15</f>
        <v>0</v>
      </c>
      <c r="W18" s="59"/>
      <c r="X18" s="59"/>
      <c r="Y18" s="59"/>
      <c r="Z18" s="4" t="s">
        <v>18</v>
      </c>
      <c r="AA18" s="3" t="s">
        <v>10</v>
      </c>
      <c r="AB18" s="60">
        <v>0.08</v>
      </c>
      <c r="AC18" s="60"/>
      <c r="AD18" s="61"/>
      <c r="AE18" s="33"/>
      <c r="AF18" s="34"/>
      <c r="AG18" s="1"/>
    </row>
    <row r="19" spans="1:33" ht="20.100000000000001" customHeight="1" x14ac:dyDescent="0.25">
      <c r="A19" s="44" t="s">
        <v>24</v>
      </c>
      <c r="B19" s="45"/>
      <c r="C19" s="45"/>
      <c r="D19" s="45"/>
      <c r="E19" s="46"/>
      <c r="F19" s="47"/>
      <c r="G19" s="48"/>
      <c r="H19" s="49"/>
      <c r="I19" s="56" t="s">
        <v>63</v>
      </c>
      <c r="J19" s="51"/>
      <c r="K19" s="3" t="s">
        <v>9</v>
      </c>
      <c r="L19" s="57">
        <f>F7</f>
        <v>0</v>
      </c>
      <c r="M19" s="57"/>
      <c r="N19" s="57"/>
      <c r="O19" s="57"/>
      <c r="P19" s="3" t="s">
        <v>17</v>
      </c>
      <c r="Q19" s="58">
        <f>F15</f>
        <v>0</v>
      </c>
      <c r="R19" s="58"/>
      <c r="S19" s="58"/>
      <c r="T19" s="58"/>
      <c r="U19" s="8" t="s">
        <v>64</v>
      </c>
      <c r="V19" s="59">
        <f>F18</f>
        <v>0</v>
      </c>
      <c r="W19" s="59"/>
      <c r="X19" s="59"/>
      <c r="Y19" s="59"/>
      <c r="Z19" s="4" t="s">
        <v>18</v>
      </c>
      <c r="AA19" s="3" t="s">
        <v>10</v>
      </c>
      <c r="AB19" s="60">
        <v>0.15</v>
      </c>
      <c r="AC19" s="60"/>
      <c r="AD19" s="61"/>
      <c r="AE19" s="33"/>
      <c r="AF19" s="34"/>
      <c r="AG19" s="1"/>
    </row>
    <row r="20" spans="1:33" ht="20.100000000000001" customHeight="1" x14ac:dyDescent="0.25">
      <c r="A20" s="44" t="s">
        <v>25</v>
      </c>
      <c r="B20" s="45"/>
      <c r="C20" s="45"/>
      <c r="D20" s="45"/>
      <c r="E20" s="46"/>
      <c r="F20" s="47"/>
      <c r="G20" s="48"/>
      <c r="H20" s="49"/>
      <c r="I20" s="50" t="s">
        <v>26</v>
      </c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2"/>
      <c r="AE20" s="33"/>
      <c r="AF20" s="34"/>
      <c r="AG20" s="1"/>
    </row>
    <row r="21" spans="1:33" ht="21" customHeight="1" x14ac:dyDescent="0.25">
      <c r="A21" s="44" t="s">
        <v>27</v>
      </c>
      <c r="B21" s="45"/>
      <c r="C21" s="45"/>
      <c r="D21" s="45"/>
      <c r="E21" s="46"/>
      <c r="F21" s="47"/>
      <c r="G21" s="48"/>
      <c r="H21" s="49"/>
      <c r="I21" s="53">
        <v>0.1</v>
      </c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5"/>
      <c r="AE21" s="33"/>
      <c r="AF21" s="34"/>
      <c r="AG21" s="1"/>
    </row>
    <row r="22" spans="1:33" ht="20.100000000000001" customHeight="1" x14ac:dyDescent="0.25">
      <c r="A22" s="44" t="s">
        <v>28</v>
      </c>
      <c r="B22" s="45"/>
      <c r="C22" s="45"/>
      <c r="D22" s="45"/>
      <c r="E22" s="46"/>
      <c r="F22" s="47"/>
      <c r="G22" s="48"/>
      <c r="H22" s="49"/>
      <c r="I22" s="33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34"/>
      <c r="AE22" s="33"/>
      <c r="AF22" s="34"/>
      <c r="AG22" s="1"/>
    </row>
    <row r="23" spans="1:33" ht="20.100000000000001" customHeight="1" x14ac:dyDescent="0.25">
      <c r="A23" s="35" t="s">
        <v>29</v>
      </c>
      <c r="B23" s="36"/>
      <c r="C23" s="36"/>
      <c r="D23" s="36"/>
      <c r="E23" s="37"/>
      <c r="F23" s="38"/>
      <c r="G23" s="39"/>
      <c r="H23" s="40"/>
      <c r="I23" s="41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3"/>
      <c r="AE23" s="41"/>
      <c r="AF23" s="43"/>
      <c r="AG23" s="1"/>
    </row>
    <row r="27" spans="1:33" ht="15.6" hidden="1" x14ac:dyDescent="0.25">
      <c r="E27" s="30" t="s">
        <v>106</v>
      </c>
      <c r="F27" s="31">
        <f>F17*1.1</f>
        <v>0</v>
      </c>
    </row>
    <row r="28" spans="1:33" ht="15.6" hidden="1" x14ac:dyDescent="0.25">
      <c r="E28" s="30" t="s">
        <v>107</v>
      </c>
      <c r="F28" s="32">
        <f>SUM(F10:H13)</f>
        <v>3577363.9390000002</v>
      </c>
    </row>
  </sheetData>
  <mergeCells count="138">
    <mergeCell ref="A1:AG1"/>
    <mergeCell ref="A2:B2"/>
    <mergeCell ref="C2:E2"/>
    <mergeCell ref="F2:H2"/>
    <mergeCell ref="I2:AD2"/>
    <mergeCell ref="AE2:AF2"/>
    <mergeCell ref="A3:A17"/>
    <mergeCell ref="B3:B4"/>
    <mergeCell ref="C3:E3"/>
    <mergeCell ref="F3:H3"/>
    <mergeCell ref="I3:AD3"/>
    <mergeCell ref="AE3:AF3"/>
    <mergeCell ref="C4:E4"/>
    <mergeCell ref="F4:H4"/>
    <mergeCell ref="I4:AD4"/>
    <mergeCell ref="AE4:AF4"/>
    <mergeCell ref="B5:B7"/>
    <mergeCell ref="C5:E5"/>
    <mergeCell ref="F5:H5"/>
    <mergeCell ref="I5:AD5"/>
    <mergeCell ref="AE5:AF5"/>
    <mergeCell ref="C6:E6"/>
    <mergeCell ref="F6:H6"/>
    <mergeCell ref="I6:J6"/>
    <mergeCell ref="L6:O6"/>
    <mergeCell ref="Q6:T6"/>
    <mergeCell ref="V6:Y6"/>
    <mergeCell ref="AB6:AD6"/>
    <mergeCell ref="AE6:AF6"/>
    <mergeCell ref="C7:E7"/>
    <mergeCell ref="F7:H7"/>
    <mergeCell ref="I7:AD7"/>
    <mergeCell ref="AE7:AF7"/>
    <mergeCell ref="AE8:AF8"/>
    <mergeCell ref="C9:E9"/>
    <mergeCell ref="F9:H9"/>
    <mergeCell ref="I9:J9"/>
    <mergeCell ref="L9:O9"/>
    <mergeCell ref="Q9:T9"/>
    <mergeCell ref="V9:Y9"/>
    <mergeCell ref="AB9:AD9"/>
    <mergeCell ref="AE9:AF9"/>
    <mergeCell ref="AE10:AF10"/>
    <mergeCell ref="C11:E11"/>
    <mergeCell ref="F11:H11"/>
    <mergeCell ref="I11:J11"/>
    <mergeCell ref="L11:O11"/>
    <mergeCell ref="Q11:T11"/>
    <mergeCell ref="V11:Y11"/>
    <mergeCell ref="AB11:AD11"/>
    <mergeCell ref="AE11:AF11"/>
    <mergeCell ref="C10:E10"/>
    <mergeCell ref="F10:H10"/>
    <mergeCell ref="I10:J10"/>
    <mergeCell ref="L10:O10"/>
    <mergeCell ref="Q10:T10"/>
    <mergeCell ref="V10:Y10"/>
    <mergeCell ref="AB10:AD10"/>
    <mergeCell ref="C12:E12"/>
    <mergeCell ref="F12:H12"/>
    <mergeCell ref="I12:J12"/>
    <mergeCell ref="L12:O12"/>
    <mergeCell ref="Q12:T12"/>
    <mergeCell ref="V12:Y12"/>
    <mergeCell ref="AB12:AD12"/>
    <mergeCell ref="AE12:AF12"/>
    <mergeCell ref="C13:E13"/>
    <mergeCell ref="F13:H13"/>
    <mergeCell ref="I13:J13"/>
    <mergeCell ref="L13:O13"/>
    <mergeCell ref="Q13:T13"/>
    <mergeCell ref="AB13:AD13"/>
    <mergeCell ref="AE13:AF13"/>
    <mergeCell ref="W13:X13"/>
    <mergeCell ref="C14:E14"/>
    <mergeCell ref="F14:H14"/>
    <mergeCell ref="I14:J14"/>
    <mergeCell ref="L14:O14"/>
    <mergeCell ref="Q14:T14"/>
    <mergeCell ref="AB14:AD14"/>
    <mergeCell ref="AE14:AF14"/>
    <mergeCell ref="C15:E15"/>
    <mergeCell ref="F15:H15"/>
    <mergeCell ref="I15:J15"/>
    <mergeCell ref="L15:O15"/>
    <mergeCell ref="Q15:T15"/>
    <mergeCell ref="AB15:AD15"/>
    <mergeCell ref="AE15:AF15"/>
    <mergeCell ref="W14:X14"/>
    <mergeCell ref="W15:X15"/>
    <mergeCell ref="C16:E16"/>
    <mergeCell ref="F16:H16"/>
    <mergeCell ref="I16:AD16"/>
    <mergeCell ref="AE16:AF16"/>
    <mergeCell ref="B17:E17"/>
    <mergeCell ref="F17:H17"/>
    <mergeCell ref="I17:AD17"/>
    <mergeCell ref="AE17:AF17"/>
    <mergeCell ref="A18:E18"/>
    <mergeCell ref="F18:H18"/>
    <mergeCell ref="I18:J18"/>
    <mergeCell ref="L18:O18"/>
    <mergeCell ref="Q18:T18"/>
    <mergeCell ref="V18:Y18"/>
    <mergeCell ref="AB18:AD18"/>
    <mergeCell ref="AE18:AF18"/>
    <mergeCell ref="B8:B16"/>
    <mergeCell ref="C8:E8"/>
    <mergeCell ref="F8:H8"/>
    <mergeCell ref="I8:J8"/>
    <mergeCell ref="L8:O8"/>
    <mergeCell ref="Q8:T8"/>
    <mergeCell ref="V8:Y8"/>
    <mergeCell ref="AB8:AD8"/>
    <mergeCell ref="AE22:AF22"/>
    <mergeCell ref="A23:E23"/>
    <mergeCell ref="F23:H23"/>
    <mergeCell ref="I23:AD23"/>
    <mergeCell ref="AE23:AF23"/>
    <mergeCell ref="AE19:AF19"/>
    <mergeCell ref="A20:E20"/>
    <mergeCell ref="F20:H20"/>
    <mergeCell ref="I20:AD20"/>
    <mergeCell ref="AE20:AF20"/>
    <mergeCell ref="A21:E21"/>
    <mergeCell ref="F21:H21"/>
    <mergeCell ref="I21:AD21"/>
    <mergeCell ref="AE21:AF21"/>
    <mergeCell ref="A19:E19"/>
    <mergeCell ref="F19:H19"/>
    <mergeCell ref="I19:J19"/>
    <mergeCell ref="L19:O19"/>
    <mergeCell ref="Q19:T19"/>
    <mergeCell ref="V19:Y19"/>
    <mergeCell ref="AB19:AD19"/>
    <mergeCell ref="A22:E22"/>
    <mergeCell ref="F22:H22"/>
    <mergeCell ref="I22:AD22"/>
  </mergeCells>
  <phoneticPr fontId="7" type="noConversion"/>
  <pageMargins left="0.25" right="0.25" top="0.75" bottom="0.75" header="0.3" footer="0.3"/>
  <pageSetup paperSize="9" scale="85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34"/>
  <sheetViews>
    <sheetView view="pageBreakPreview" zoomScale="130" zoomScaleNormal="100" zoomScaleSheetLayoutView="130" workbookViewId="0">
      <selection activeCell="D15" sqref="D15:E15"/>
    </sheetView>
  </sheetViews>
  <sheetFormatPr defaultRowHeight="13.2" x14ac:dyDescent="0.25"/>
  <cols>
    <col min="3" max="3" width="12.77734375" customWidth="1"/>
    <col min="4" max="4" width="13.33203125" customWidth="1"/>
    <col min="5" max="5" width="24.6640625" customWidth="1"/>
    <col min="8" max="8" width="17.77734375" customWidth="1"/>
    <col min="12" max="12" width="15.33203125" customWidth="1"/>
  </cols>
  <sheetData>
    <row r="1" spans="1:12" ht="17.25" customHeight="1" thickBot="1" x14ac:dyDescent="0.3">
      <c r="A1" s="125" t="s">
        <v>66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</row>
    <row r="2" spans="1:12" ht="31.2" customHeight="1" x14ac:dyDescent="0.25">
      <c r="A2" s="126" t="s">
        <v>51</v>
      </c>
      <c r="B2" s="127"/>
      <c r="C2" s="127"/>
      <c r="D2" s="128" t="s">
        <v>36</v>
      </c>
      <c r="E2" s="128"/>
      <c r="F2" s="14" t="s">
        <v>34</v>
      </c>
      <c r="G2" s="14" t="s">
        <v>35</v>
      </c>
      <c r="H2" s="14" t="s">
        <v>38</v>
      </c>
      <c r="I2" s="128" t="s">
        <v>33</v>
      </c>
      <c r="J2" s="128"/>
      <c r="K2" s="128"/>
      <c r="L2" s="15" t="s">
        <v>37</v>
      </c>
    </row>
    <row r="3" spans="1:12" ht="14.1" customHeight="1" x14ac:dyDescent="0.25">
      <c r="A3" s="105" t="s">
        <v>67</v>
      </c>
      <c r="B3" s="106"/>
      <c r="C3" s="106"/>
      <c r="D3" s="107" t="s">
        <v>39</v>
      </c>
      <c r="E3" s="108"/>
      <c r="F3" s="16" t="s">
        <v>68</v>
      </c>
      <c r="G3" s="17">
        <v>1</v>
      </c>
      <c r="H3" s="18"/>
      <c r="I3" s="120"/>
      <c r="J3" s="121"/>
      <c r="K3" s="122"/>
      <c r="L3" s="11" t="e">
        <f>I3/$I$28</f>
        <v>#DIV/0!</v>
      </c>
    </row>
    <row r="4" spans="1:12" ht="14.1" customHeight="1" x14ac:dyDescent="0.25">
      <c r="A4" s="95" t="s">
        <v>69</v>
      </c>
      <c r="B4" s="96"/>
      <c r="C4" s="96"/>
      <c r="D4" s="97" t="s">
        <v>41</v>
      </c>
      <c r="E4" s="98"/>
      <c r="F4" s="9" t="s">
        <v>68</v>
      </c>
      <c r="G4" s="10">
        <v>1</v>
      </c>
      <c r="H4" s="19"/>
      <c r="I4" s="120"/>
      <c r="J4" s="121"/>
      <c r="K4" s="122"/>
      <c r="L4" s="11" t="e">
        <f t="shared" ref="L4:L27" si="0">I4/$I$28</f>
        <v>#DIV/0!</v>
      </c>
    </row>
    <row r="5" spans="1:12" ht="14.1" customHeight="1" x14ac:dyDescent="0.25">
      <c r="A5" s="95" t="s">
        <v>70</v>
      </c>
      <c r="B5" s="96"/>
      <c r="C5" s="96"/>
      <c r="D5" s="97" t="s">
        <v>42</v>
      </c>
      <c r="E5" s="98"/>
      <c r="F5" s="9" t="s">
        <v>68</v>
      </c>
      <c r="G5" s="10">
        <v>1</v>
      </c>
      <c r="H5" s="19"/>
      <c r="I5" s="120"/>
      <c r="J5" s="121"/>
      <c r="K5" s="122"/>
      <c r="L5" s="11" t="e">
        <f t="shared" si="0"/>
        <v>#DIV/0!</v>
      </c>
    </row>
    <row r="6" spans="1:12" ht="14.1" customHeight="1" x14ac:dyDescent="0.25">
      <c r="A6" s="95" t="s">
        <v>71</v>
      </c>
      <c r="B6" s="96"/>
      <c r="C6" s="96"/>
      <c r="D6" s="97" t="s">
        <v>72</v>
      </c>
      <c r="E6" s="98"/>
      <c r="F6" s="9" t="s">
        <v>68</v>
      </c>
      <c r="G6" s="10">
        <v>1</v>
      </c>
      <c r="H6" s="19"/>
      <c r="I6" s="120"/>
      <c r="J6" s="121"/>
      <c r="K6" s="122"/>
      <c r="L6" s="11" t="e">
        <f t="shared" si="0"/>
        <v>#DIV/0!</v>
      </c>
    </row>
    <row r="7" spans="1:12" ht="14.1" customHeight="1" x14ac:dyDescent="0.25">
      <c r="A7" s="95" t="s">
        <v>73</v>
      </c>
      <c r="B7" s="96"/>
      <c r="C7" s="96"/>
      <c r="D7" s="97" t="s">
        <v>108</v>
      </c>
      <c r="E7" s="98"/>
      <c r="F7" s="9" t="s">
        <v>68</v>
      </c>
      <c r="G7" s="10">
        <v>1</v>
      </c>
      <c r="H7" s="19"/>
      <c r="I7" s="120"/>
      <c r="J7" s="121"/>
      <c r="K7" s="122"/>
      <c r="L7" s="11" t="e">
        <f t="shared" si="0"/>
        <v>#DIV/0!</v>
      </c>
    </row>
    <row r="8" spans="1:12" ht="14.1" customHeight="1" x14ac:dyDescent="0.25">
      <c r="A8" s="95" t="s">
        <v>74</v>
      </c>
      <c r="B8" s="96"/>
      <c r="C8" s="96"/>
      <c r="D8" s="97" t="s">
        <v>40</v>
      </c>
      <c r="E8" s="98"/>
      <c r="F8" s="9" t="s">
        <v>68</v>
      </c>
      <c r="G8" s="10">
        <v>1</v>
      </c>
      <c r="H8" s="19"/>
      <c r="I8" s="120"/>
      <c r="J8" s="121"/>
      <c r="K8" s="122"/>
      <c r="L8" s="11" t="e">
        <f t="shared" si="0"/>
        <v>#DIV/0!</v>
      </c>
    </row>
    <row r="9" spans="1:12" ht="14.1" customHeight="1" x14ac:dyDescent="0.25">
      <c r="A9" s="95" t="s">
        <v>75</v>
      </c>
      <c r="B9" s="96"/>
      <c r="C9" s="96"/>
      <c r="D9" s="97" t="s">
        <v>76</v>
      </c>
      <c r="E9" s="98"/>
      <c r="F9" s="9" t="s">
        <v>68</v>
      </c>
      <c r="G9" s="10">
        <v>3</v>
      </c>
      <c r="H9" s="19"/>
      <c r="I9" s="120"/>
      <c r="J9" s="121"/>
      <c r="K9" s="122"/>
      <c r="L9" s="11" t="e">
        <f t="shared" si="0"/>
        <v>#DIV/0!</v>
      </c>
    </row>
    <row r="10" spans="1:12" ht="14.1" customHeight="1" x14ac:dyDescent="0.25">
      <c r="A10" s="95" t="s">
        <v>77</v>
      </c>
      <c r="B10" s="96"/>
      <c r="C10" s="96"/>
      <c r="D10" s="97" t="s">
        <v>78</v>
      </c>
      <c r="E10" s="98"/>
      <c r="F10" s="9" t="s">
        <v>68</v>
      </c>
      <c r="G10" s="10">
        <v>1</v>
      </c>
      <c r="H10" s="19"/>
      <c r="I10" s="120"/>
      <c r="J10" s="121"/>
      <c r="K10" s="122"/>
      <c r="L10" s="11" t="e">
        <f t="shared" si="0"/>
        <v>#DIV/0!</v>
      </c>
    </row>
    <row r="11" spans="1:12" ht="12.9" customHeight="1" x14ac:dyDescent="0.25">
      <c r="A11" s="95" t="s">
        <v>79</v>
      </c>
      <c r="B11" s="96"/>
      <c r="C11" s="96"/>
      <c r="D11" s="97" t="s">
        <v>40</v>
      </c>
      <c r="E11" s="98"/>
      <c r="F11" s="9" t="s">
        <v>68</v>
      </c>
      <c r="G11" s="10">
        <v>1</v>
      </c>
      <c r="H11" s="19"/>
      <c r="I11" s="120"/>
      <c r="J11" s="121"/>
      <c r="K11" s="122"/>
      <c r="L11" s="11" t="e">
        <f t="shared" si="0"/>
        <v>#DIV/0!</v>
      </c>
    </row>
    <row r="12" spans="1:12" ht="14.1" customHeight="1" x14ac:dyDescent="0.25">
      <c r="A12" s="95" t="s">
        <v>80</v>
      </c>
      <c r="B12" s="96"/>
      <c r="C12" s="96"/>
      <c r="D12" s="97" t="s">
        <v>44</v>
      </c>
      <c r="E12" s="98"/>
      <c r="F12" s="9" t="s">
        <v>81</v>
      </c>
      <c r="G12" s="10">
        <v>1</v>
      </c>
      <c r="H12" s="19"/>
      <c r="I12" s="120"/>
      <c r="J12" s="121"/>
      <c r="K12" s="122"/>
      <c r="L12" s="11" t="e">
        <f t="shared" si="0"/>
        <v>#DIV/0!</v>
      </c>
    </row>
    <row r="13" spans="1:12" ht="14.1" customHeight="1" x14ac:dyDescent="0.25">
      <c r="A13" s="95" t="s">
        <v>82</v>
      </c>
      <c r="B13" s="96"/>
      <c r="C13" s="96"/>
      <c r="D13" s="97" t="s">
        <v>45</v>
      </c>
      <c r="E13" s="98"/>
      <c r="F13" s="9" t="s">
        <v>68</v>
      </c>
      <c r="G13" s="10">
        <v>1</v>
      </c>
      <c r="H13" s="19"/>
      <c r="I13" s="120"/>
      <c r="J13" s="121"/>
      <c r="K13" s="122"/>
      <c r="L13" s="11" t="e">
        <f t="shared" si="0"/>
        <v>#DIV/0!</v>
      </c>
    </row>
    <row r="14" spans="1:12" ht="14.1" customHeight="1" x14ac:dyDescent="0.25">
      <c r="A14" s="95" t="s">
        <v>83</v>
      </c>
      <c r="B14" s="96"/>
      <c r="C14" s="96"/>
      <c r="D14" s="97" t="s">
        <v>40</v>
      </c>
      <c r="E14" s="98"/>
      <c r="F14" s="9" t="s">
        <v>68</v>
      </c>
      <c r="G14" s="10">
        <v>1</v>
      </c>
      <c r="H14" s="19"/>
      <c r="I14" s="120"/>
      <c r="J14" s="121"/>
      <c r="K14" s="122"/>
      <c r="L14" s="11" t="e">
        <f t="shared" si="0"/>
        <v>#DIV/0!</v>
      </c>
    </row>
    <row r="15" spans="1:12" ht="14.1" customHeight="1" x14ac:dyDescent="0.25">
      <c r="A15" s="95" t="s">
        <v>84</v>
      </c>
      <c r="B15" s="96"/>
      <c r="C15" s="96"/>
      <c r="D15" s="97" t="s">
        <v>40</v>
      </c>
      <c r="E15" s="98"/>
      <c r="F15" s="9" t="s">
        <v>68</v>
      </c>
      <c r="G15" s="10">
        <v>1</v>
      </c>
      <c r="H15" s="19"/>
      <c r="I15" s="120"/>
      <c r="J15" s="121"/>
      <c r="K15" s="122"/>
      <c r="L15" s="11" t="e">
        <f t="shared" si="0"/>
        <v>#DIV/0!</v>
      </c>
    </row>
    <row r="16" spans="1:12" ht="14.1" customHeight="1" x14ac:dyDescent="0.25">
      <c r="A16" s="95" t="s">
        <v>85</v>
      </c>
      <c r="B16" s="96"/>
      <c r="C16" s="96"/>
      <c r="D16" s="97" t="s">
        <v>86</v>
      </c>
      <c r="E16" s="98"/>
      <c r="F16" s="9" t="s">
        <v>68</v>
      </c>
      <c r="G16" s="10">
        <v>1</v>
      </c>
      <c r="H16" s="19"/>
      <c r="I16" s="120"/>
      <c r="J16" s="121"/>
      <c r="K16" s="122"/>
      <c r="L16" s="11" t="e">
        <f t="shared" si="0"/>
        <v>#DIV/0!</v>
      </c>
    </row>
    <row r="17" spans="1:12" ht="14.1" customHeight="1" x14ac:dyDescent="0.25">
      <c r="A17" s="95" t="s">
        <v>87</v>
      </c>
      <c r="B17" s="96"/>
      <c r="C17" s="96"/>
      <c r="D17" s="97" t="s">
        <v>41</v>
      </c>
      <c r="E17" s="98"/>
      <c r="F17" s="9" t="s">
        <v>68</v>
      </c>
      <c r="G17" s="10">
        <v>1</v>
      </c>
      <c r="H17" s="19"/>
      <c r="I17" s="120"/>
      <c r="J17" s="121"/>
      <c r="K17" s="122"/>
      <c r="L17" s="11" t="e">
        <f t="shared" si="0"/>
        <v>#DIV/0!</v>
      </c>
    </row>
    <row r="18" spans="1:12" ht="14.1" customHeight="1" x14ac:dyDescent="0.25">
      <c r="A18" s="95" t="s">
        <v>49</v>
      </c>
      <c r="B18" s="96"/>
      <c r="C18" s="96"/>
      <c r="D18" s="97" t="s">
        <v>40</v>
      </c>
      <c r="E18" s="98"/>
      <c r="F18" s="9" t="s">
        <v>88</v>
      </c>
      <c r="G18" s="10">
        <v>1</v>
      </c>
      <c r="H18" s="19"/>
      <c r="I18" s="120"/>
      <c r="J18" s="121"/>
      <c r="K18" s="122"/>
      <c r="L18" s="11" t="e">
        <f t="shared" si="0"/>
        <v>#DIV/0!</v>
      </c>
    </row>
    <row r="19" spans="1:12" ht="14.1" customHeight="1" x14ac:dyDescent="0.25">
      <c r="A19" s="95" t="s">
        <v>89</v>
      </c>
      <c r="B19" s="96"/>
      <c r="C19" s="96"/>
      <c r="D19" s="97" t="s">
        <v>46</v>
      </c>
      <c r="E19" s="98"/>
      <c r="F19" s="9" t="s">
        <v>88</v>
      </c>
      <c r="G19" s="9">
        <v>1</v>
      </c>
      <c r="H19" s="20"/>
      <c r="I19" s="120"/>
      <c r="J19" s="121"/>
      <c r="K19" s="122"/>
      <c r="L19" s="11" t="e">
        <f>I19/$I$28</f>
        <v>#DIV/0!</v>
      </c>
    </row>
    <row r="20" spans="1:12" ht="14.1" customHeight="1" x14ac:dyDescent="0.25">
      <c r="A20" s="95" t="s">
        <v>90</v>
      </c>
      <c r="B20" s="96"/>
      <c r="C20" s="96"/>
      <c r="D20" s="97" t="s">
        <v>46</v>
      </c>
      <c r="E20" s="98"/>
      <c r="F20" s="9" t="s">
        <v>88</v>
      </c>
      <c r="G20" s="9">
        <v>1</v>
      </c>
      <c r="H20" s="20"/>
      <c r="I20" s="120"/>
      <c r="J20" s="121"/>
      <c r="K20" s="122"/>
      <c r="L20" s="11" t="e">
        <f t="shared" si="0"/>
        <v>#DIV/0!</v>
      </c>
    </row>
    <row r="21" spans="1:12" ht="12.9" customHeight="1" x14ac:dyDescent="0.25">
      <c r="A21" s="95" t="s">
        <v>91</v>
      </c>
      <c r="B21" s="96"/>
      <c r="C21" s="96"/>
      <c r="D21" s="97" t="s">
        <v>92</v>
      </c>
      <c r="E21" s="98"/>
      <c r="F21" s="9" t="s">
        <v>88</v>
      </c>
      <c r="G21" s="10">
        <v>1</v>
      </c>
      <c r="H21" s="19"/>
      <c r="I21" s="120"/>
      <c r="J21" s="121"/>
      <c r="K21" s="122"/>
      <c r="L21" s="11" t="e">
        <f t="shared" si="0"/>
        <v>#DIV/0!</v>
      </c>
    </row>
    <row r="22" spans="1:12" ht="14.1" customHeight="1" x14ac:dyDescent="0.25">
      <c r="A22" s="95" t="s">
        <v>93</v>
      </c>
      <c r="B22" s="96"/>
      <c r="C22" s="96"/>
      <c r="D22" s="97" t="s">
        <v>76</v>
      </c>
      <c r="E22" s="98"/>
      <c r="F22" s="9" t="s">
        <v>68</v>
      </c>
      <c r="G22" s="10">
        <v>5</v>
      </c>
      <c r="H22" s="19"/>
      <c r="I22" s="120"/>
      <c r="J22" s="121"/>
      <c r="K22" s="122"/>
      <c r="L22" s="11" t="e">
        <f t="shared" si="0"/>
        <v>#DIV/0!</v>
      </c>
    </row>
    <row r="23" spans="1:12" ht="14.1" customHeight="1" x14ac:dyDescent="0.25">
      <c r="A23" s="95" t="s">
        <v>94</v>
      </c>
      <c r="B23" s="96"/>
      <c r="C23" s="96"/>
      <c r="D23" s="97" t="s">
        <v>43</v>
      </c>
      <c r="E23" s="98"/>
      <c r="F23" s="9" t="s">
        <v>68</v>
      </c>
      <c r="G23" s="10">
        <v>5</v>
      </c>
      <c r="H23" s="19"/>
      <c r="I23" s="120"/>
      <c r="J23" s="121"/>
      <c r="K23" s="122"/>
      <c r="L23" s="11" t="e">
        <f>I23/$I$28</f>
        <v>#DIV/0!</v>
      </c>
    </row>
    <row r="24" spans="1:12" ht="14.1" customHeight="1" x14ac:dyDescent="0.25">
      <c r="A24" s="95" t="s">
        <v>95</v>
      </c>
      <c r="B24" s="96"/>
      <c r="C24" s="96"/>
      <c r="D24" s="97" t="s">
        <v>43</v>
      </c>
      <c r="E24" s="98"/>
      <c r="F24" s="9" t="s">
        <v>68</v>
      </c>
      <c r="G24" s="10">
        <v>5</v>
      </c>
      <c r="H24" s="19"/>
      <c r="I24" s="120"/>
      <c r="J24" s="121"/>
      <c r="K24" s="122"/>
      <c r="L24" s="11" t="e">
        <f t="shared" si="0"/>
        <v>#DIV/0!</v>
      </c>
    </row>
    <row r="25" spans="1:12" ht="14.1" customHeight="1" x14ac:dyDescent="0.25">
      <c r="A25" s="95" t="s">
        <v>96</v>
      </c>
      <c r="B25" s="96"/>
      <c r="C25" s="96"/>
      <c r="D25" s="97" t="s">
        <v>43</v>
      </c>
      <c r="E25" s="98"/>
      <c r="F25" s="9" t="s">
        <v>68</v>
      </c>
      <c r="G25" s="10">
        <v>5</v>
      </c>
      <c r="H25" s="19"/>
      <c r="I25" s="120"/>
      <c r="J25" s="121"/>
      <c r="K25" s="122"/>
      <c r="L25" s="11" t="e">
        <f t="shared" si="0"/>
        <v>#DIV/0!</v>
      </c>
    </row>
    <row r="26" spans="1:12" ht="14.1" customHeight="1" x14ac:dyDescent="0.25">
      <c r="A26" s="95" t="s">
        <v>97</v>
      </c>
      <c r="B26" s="96"/>
      <c r="C26" s="96"/>
      <c r="D26" s="97" t="s">
        <v>98</v>
      </c>
      <c r="E26" s="98"/>
      <c r="F26" s="9" t="s">
        <v>88</v>
      </c>
      <c r="G26" s="10">
        <v>5</v>
      </c>
      <c r="H26" s="19"/>
      <c r="I26" s="120"/>
      <c r="J26" s="121"/>
      <c r="K26" s="122"/>
      <c r="L26" s="11" t="e">
        <f t="shared" si="0"/>
        <v>#DIV/0!</v>
      </c>
    </row>
    <row r="27" spans="1:12" ht="14.1" customHeight="1" x14ac:dyDescent="0.25">
      <c r="A27" s="95" t="s">
        <v>50</v>
      </c>
      <c r="B27" s="96"/>
      <c r="C27" s="96"/>
      <c r="D27" s="123" t="s">
        <v>41</v>
      </c>
      <c r="E27" s="124"/>
      <c r="F27" s="9" t="s">
        <v>88</v>
      </c>
      <c r="G27" s="10">
        <v>1</v>
      </c>
      <c r="H27" s="19"/>
      <c r="I27" s="120"/>
      <c r="J27" s="121"/>
      <c r="K27" s="122"/>
      <c r="L27" s="11" t="e">
        <f t="shared" si="0"/>
        <v>#DIV/0!</v>
      </c>
    </row>
    <row r="28" spans="1:12" ht="17.399999999999999" customHeight="1" x14ac:dyDescent="0.25">
      <c r="A28" s="117" t="s">
        <v>99</v>
      </c>
      <c r="B28" s="118"/>
      <c r="C28" s="118"/>
      <c r="D28" s="118"/>
      <c r="E28" s="118"/>
      <c r="F28" s="118"/>
      <c r="G28" s="118"/>
      <c r="H28" s="119"/>
      <c r="I28" s="114">
        <f>SUM(I3:K27)</f>
        <v>0</v>
      </c>
      <c r="J28" s="115"/>
      <c r="K28" s="116"/>
      <c r="L28" s="12"/>
    </row>
    <row r="29" spans="1:12" ht="14.1" customHeight="1" thickBot="1" x14ac:dyDescent="0.3">
      <c r="A29" s="112" t="s">
        <v>100</v>
      </c>
      <c r="B29" s="113"/>
      <c r="C29" s="113"/>
      <c r="D29" s="21"/>
      <c r="E29" s="21"/>
      <c r="F29" s="21"/>
      <c r="G29" s="21"/>
      <c r="H29" s="21"/>
      <c r="I29" s="21"/>
      <c r="J29" s="22"/>
      <c r="K29" s="21"/>
      <c r="L29" s="23"/>
    </row>
    <row r="30" spans="1:12" ht="14.1" customHeight="1" thickTop="1" x14ac:dyDescent="0.25">
      <c r="A30" s="105" t="s">
        <v>101</v>
      </c>
      <c r="B30" s="106"/>
      <c r="C30" s="106"/>
      <c r="D30" s="107" t="s">
        <v>102</v>
      </c>
      <c r="E30" s="108"/>
      <c r="F30" s="16" t="s">
        <v>103</v>
      </c>
      <c r="G30" s="17">
        <v>25</v>
      </c>
      <c r="H30" s="24"/>
      <c r="I30" s="109"/>
      <c r="J30" s="110"/>
      <c r="K30" s="111"/>
      <c r="L30" s="25"/>
    </row>
    <row r="31" spans="1:12" ht="14.1" customHeight="1" x14ac:dyDescent="0.25">
      <c r="A31" s="95" t="s">
        <v>104</v>
      </c>
      <c r="B31" s="96"/>
      <c r="C31" s="96"/>
      <c r="D31" s="97" t="s">
        <v>102</v>
      </c>
      <c r="E31" s="98"/>
      <c r="F31" s="9" t="s">
        <v>103</v>
      </c>
      <c r="G31" s="10">
        <v>5</v>
      </c>
      <c r="H31" s="26"/>
      <c r="I31" s="99"/>
      <c r="J31" s="100"/>
      <c r="K31" s="101"/>
      <c r="L31" s="27"/>
    </row>
    <row r="32" spans="1:12" ht="14.1" customHeight="1" x14ac:dyDescent="0.25">
      <c r="A32" s="28" t="s">
        <v>47</v>
      </c>
      <c r="B32" s="29"/>
      <c r="C32" s="29"/>
      <c r="D32" s="97" t="s">
        <v>48</v>
      </c>
      <c r="E32" s="98"/>
      <c r="F32" s="9" t="s">
        <v>103</v>
      </c>
      <c r="G32" s="10">
        <v>5</v>
      </c>
      <c r="H32" s="26"/>
      <c r="I32" s="99"/>
      <c r="J32" s="100"/>
      <c r="K32" s="101"/>
      <c r="L32" s="27"/>
    </row>
    <row r="33" spans="1:12" ht="14.1" customHeight="1" x14ac:dyDescent="0.25">
      <c r="A33" s="95" t="s">
        <v>105</v>
      </c>
      <c r="B33" s="96"/>
      <c r="C33" s="96"/>
      <c r="D33" s="97" t="s">
        <v>48</v>
      </c>
      <c r="E33" s="98"/>
      <c r="F33" s="9" t="s">
        <v>103</v>
      </c>
      <c r="G33" s="10">
        <v>5</v>
      </c>
      <c r="H33" s="26"/>
      <c r="I33" s="99"/>
      <c r="J33" s="100"/>
      <c r="K33" s="101"/>
      <c r="L33" s="27"/>
    </row>
    <row r="34" spans="1:12" ht="18" customHeight="1" thickBot="1" x14ac:dyDescent="0.3">
      <c r="A34" s="102" t="s">
        <v>99</v>
      </c>
      <c r="B34" s="103"/>
      <c r="C34" s="103"/>
      <c r="D34" s="103"/>
      <c r="E34" s="103"/>
      <c r="F34" s="103"/>
      <c r="G34" s="103"/>
      <c r="H34" s="104"/>
      <c r="I34" s="92">
        <f>SUM(I30:K33)</f>
        <v>0</v>
      </c>
      <c r="J34" s="93"/>
      <c r="K34" s="94"/>
      <c r="L34" s="13"/>
    </row>
  </sheetData>
  <autoFilter ref="A2:L34" xr:uid="{0B3D7FB0-D5B6-4D6A-822C-E36A1DE965B4}">
    <filterColumn colId="0" showButton="0"/>
    <filterColumn colId="1" showButton="0"/>
    <filterColumn colId="2" showButton="0"/>
    <filterColumn colId="3" showButton="0"/>
    <filterColumn colId="8" showButton="0"/>
    <filterColumn colId="9" showButton="0"/>
  </autoFilter>
  <mergeCells count="95">
    <mergeCell ref="A13:C13"/>
    <mergeCell ref="D13:E13"/>
    <mergeCell ref="I13:K13"/>
    <mergeCell ref="A11:C11"/>
    <mergeCell ref="D11:E11"/>
    <mergeCell ref="I11:K11"/>
    <mergeCell ref="A12:C12"/>
    <mergeCell ref="D12:E12"/>
    <mergeCell ref="I12:K12"/>
    <mergeCell ref="A14:C14"/>
    <mergeCell ref="D14:E14"/>
    <mergeCell ref="I14:K14"/>
    <mergeCell ref="A15:C15"/>
    <mergeCell ref="D15:E15"/>
    <mergeCell ref="I15:K15"/>
    <mergeCell ref="A1:L1"/>
    <mergeCell ref="A4:C4"/>
    <mergeCell ref="D4:E4"/>
    <mergeCell ref="I4:K4"/>
    <mergeCell ref="A6:C6"/>
    <mergeCell ref="D6:E6"/>
    <mergeCell ref="I6:K6"/>
    <mergeCell ref="A5:C5"/>
    <mergeCell ref="D5:E5"/>
    <mergeCell ref="I5:K5"/>
    <mergeCell ref="A3:C3"/>
    <mergeCell ref="D3:E3"/>
    <mergeCell ref="I3:K3"/>
    <mergeCell ref="A2:C2"/>
    <mergeCell ref="D2:E2"/>
    <mergeCell ref="I2:K2"/>
    <mergeCell ref="A7:C7"/>
    <mergeCell ref="D7:E7"/>
    <mergeCell ref="I7:K7"/>
    <mergeCell ref="A8:C8"/>
    <mergeCell ref="D8:E8"/>
    <mergeCell ref="I8:K8"/>
    <mergeCell ref="A9:C9"/>
    <mergeCell ref="D9:E9"/>
    <mergeCell ref="I9:K9"/>
    <mergeCell ref="A10:C10"/>
    <mergeCell ref="D10:E10"/>
    <mergeCell ref="I10:K10"/>
    <mergeCell ref="A16:C16"/>
    <mergeCell ref="D16:E16"/>
    <mergeCell ref="I16:K16"/>
    <mergeCell ref="A17:C17"/>
    <mergeCell ref="D17:E17"/>
    <mergeCell ref="I17:K17"/>
    <mergeCell ref="A18:C18"/>
    <mergeCell ref="D18:E18"/>
    <mergeCell ref="I18:K18"/>
    <mergeCell ref="A19:C19"/>
    <mergeCell ref="D19:E19"/>
    <mergeCell ref="I19:K19"/>
    <mergeCell ref="A20:C20"/>
    <mergeCell ref="D20:E20"/>
    <mergeCell ref="I20:K20"/>
    <mergeCell ref="A21:C21"/>
    <mergeCell ref="D21:E21"/>
    <mergeCell ref="I21:K21"/>
    <mergeCell ref="A22:C22"/>
    <mergeCell ref="D22:E22"/>
    <mergeCell ref="I22:K22"/>
    <mergeCell ref="A23:C23"/>
    <mergeCell ref="D23:E23"/>
    <mergeCell ref="I23:K23"/>
    <mergeCell ref="A24:C24"/>
    <mergeCell ref="D24:E24"/>
    <mergeCell ref="I24:K24"/>
    <mergeCell ref="A25:C25"/>
    <mergeCell ref="D25:E25"/>
    <mergeCell ref="I25:K25"/>
    <mergeCell ref="A26:C26"/>
    <mergeCell ref="D26:E26"/>
    <mergeCell ref="I26:K26"/>
    <mergeCell ref="A27:C27"/>
    <mergeCell ref="D27:E27"/>
    <mergeCell ref="I27:K27"/>
    <mergeCell ref="A30:C30"/>
    <mergeCell ref="D30:E30"/>
    <mergeCell ref="I30:K30"/>
    <mergeCell ref="A29:C29"/>
    <mergeCell ref="I28:K28"/>
    <mergeCell ref="A28:H28"/>
    <mergeCell ref="I34:K34"/>
    <mergeCell ref="A31:C31"/>
    <mergeCell ref="D31:E31"/>
    <mergeCell ref="I31:K31"/>
    <mergeCell ref="A33:C33"/>
    <mergeCell ref="D33:E33"/>
    <mergeCell ref="I33:K33"/>
    <mergeCell ref="D32:E32"/>
    <mergeCell ref="I32:K32"/>
    <mergeCell ref="A34:H34"/>
  </mergeCells>
  <phoneticPr fontId="7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갑지</vt:lpstr>
      <vt:lpstr>세부내역서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hnuqd0vu.lbl</dc:title>
  <dc:creator>charl</dc:creator>
  <cp:lastModifiedBy>SEJONG</cp:lastModifiedBy>
  <cp:lastPrinted>2026-09-16T09:07:09Z</cp:lastPrinted>
  <dcterms:created xsi:type="dcterms:W3CDTF">2025-04-23T07:44:14Z</dcterms:created>
  <dcterms:modified xsi:type="dcterms:W3CDTF">2026-10-19T05:14:59Z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2023-06-20T00:00:00Z</vt:filetime>
  </property>
  <property fmtid="{D5CDD505-2E9C-101B-9397-08002B2CF9AE}" pid="3" name="Creator">
    <vt:lpwstr>알PDF</vt:lpwstr>
  </property>
  <property fmtid="{D5CDD505-2E9C-101B-9397-08002B2CF9AE}" pid="4" name="LastSaved">
    <vt:filetime>2025-04-23T00:00:00Z</vt:filetime>
  </property>
  <property fmtid="{D5CDD505-2E9C-101B-9397-08002B2CF9AE}" pid="5" name="Producer">
    <vt:lpwstr>알PDF</vt:lpwstr>
  </property>
  <property fmtid="{D5CDD505-2E9C-101B-9397-08002B2CF9AE}" pid="6" name="MSIP_Label_1fd51960-f5ab-455f-8de0-bc0d6c02aaf3_Enabled">
    <vt:lpwstr>true</vt:lpwstr>
  </property>
  <property fmtid="{D5CDD505-2E9C-101B-9397-08002B2CF9AE}" pid="7" name="MSIP_Label_1fd51960-f5ab-455f-8de0-bc0d6c02aaf3_SetDate">
    <vt:lpwstr>2026-09-16T07:40:38Z</vt:lpwstr>
  </property>
  <property fmtid="{D5CDD505-2E9C-101B-9397-08002B2CF9AE}" pid="8" name="MSIP_Label_1fd51960-f5ab-455f-8de0-bc0d6c02aaf3_Method">
    <vt:lpwstr>Standard</vt:lpwstr>
  </property>
  <property fmtid="{D5CDD505-2E9C-101B-9397-08002B2CF9AE}" pid="9" name="MSIP_Label_1fd51960-f5ab-455f-8de0-bc0d6c02aaf3_Name">
    <vt:lpwstr>Public</vt:lpwstr>
  </property>
  <property fmtid="{D5CDD505-2E9C-101B-9397-08002B2CF9AE}" pid="10" name="MSIP_Label_1fd51960-f5ab-455f-8de0-bc0d6c02aaf3_SiteId">
    <vt:lpwstr>f8d5ac98-8fa9-4355-8cd9-84f322fb0a78</vt:lpwstr>
  </property>
  <property fmtid="{D5CDD505-2E9C-101B-9397-08002B2CF9AE}" pid="11" name="MSIP_Label_1fd51960-f5ab-455f-8de0-bc0d6c02aaf3_ActionId">
    <vt:lpwstr>37853f15-4236-4ddc-9b68-f933df99412d</vt:lpwstr>
  </property>
  <property fmtid="{D5CDD505-2E9C-101B-9397-08002B2CF9AE}" pid="12" name="MSIP_Label_1fd51960-f5ab-455f-8de0-bc0d6c02aaf3_ContentBits">
    <vt:lpwstr>0</vt:lpwstr>
  </property>
</Properties>
</file>