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30" windowWidth="16770" windowHeight="8400" firstSheet="2" activeTab="2"/>
  </bookViews>
  <sheets>
    <sheet name="☞①공사명입력표지출력" sheetId="8" r:id="rId1"/>
    <sheet name="설계서" sheetId="9" r:id="rId2"/>
    <sheet name="(1)★건축원가" sheetId="12" r:id="rId3"/>
    <sheet name="공종별집계표" sheetId="7" r:id="rId4"/>
    <sheet name="공종별내역서" sheetId="6" r:id="rId5"/>
    <sheet name="Sheet1" sheetId="1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</externalReferences>
  <definedNames>
    <definedName name="_">#REF!</definedName>
    <definedName name="_____SS1">#REF!</definedName>
    <definedName name="_____SS2">#REF!</definedName>
    <definedName name="_____TC1">#REF!</definedName>
    <definedName name="_____TC2">#REF!</definedName>
    <definedName name="_____WC1">#REF!</definedName>
    <definedName name="____A1">#REF!</definedName>
    <definedName name="____dia300">[1]대로근거!#REF!</definedName>
    <definedName name="____dia350">[1]대로근거!#REF!</definedName>
    <definedName name="____hun1">[2]설계조건!#REF!</definedName>
    <definedName name="____hun2">[2]설계조건!#REF!</definedName>
    <definedName name="____mcv1">#REF!</definedName>
    <definedName name="____mcv2">#REF!</definedName>
    <definedName name="____mcv3">#REF!</definedName>
    <definedName name="____mcv4">#REF!</definedName>
    <definedName name="____mcv5">#REF!</definedName>
    <definedName name="____mhw1">#REF!</definedName>
    <definedName name="____mvw1">#REF!</definedName>
    <definedName name="____pa1">#REF!</definedName>
    <definedName name="____pa2">#REF!</definedName>
    <definedName name="____pe22">#REF!</definedName>
    <definedName name="____qs1">[2]설계조건!#REF!</definedName>
    <definedName name="____qs12">[2]설계조건!#REF!</definedName>
    <definedName name="____qs2">[2]설계조건!#REF!</definedName>
    <definedName name="____qs22">[2]설계조건!#REF!</definedName>
    <definedName name="____RD1">#REF!</definedName>
    <definedName name="____RD2">#REF!</definedName>
    <definedName name="____RD3">#REF!</definedName>
    <definedName name="____RD4">#REF!</definedName>
    <definedName name="____RD5">#REF!</definedName>
    <definedName name="____RD6">#REF!</definedName>
    <definedName name="____RD7">#REF!</definedName>
    <definedName name="____RL1">#REF!</definedName>
    <definedName name="____RL2">#REF!</definedName>
    <definedName name="____RL3">#REF!</definedName>
    <definedName name="____RL4">#REF!</definedName>
    <definedName name="____RL5">#REF!</definedName>
    <definedName name="____RL6">#REF!</definedName>
    <definedName name="____RL7">#REF!</definedName>
    <definedName name="____s1">#REF!</definedName>
    <definedName name="____sp1">#REF!</definedName>
    <definedName name="____sp2">#REF!</definedName>
    <definedName name="____sp3">#REF!</definedName>
    <definedName name="____SS1">#REF!</definedName>
    <definedName name="____SS2">#REF!</definedName>
    <definedName name="____TC1">#REF!</definedName>
    <definedName name="____TC2">#REF!</definedName>
    <definedName name="____tdl2">#REF!</definedName>
    <definedName name="____teb1">#REF!</definedName>
    <definedName name="____teb2">#REF!</definedName>
    <definedName name="____teb3">#REF!</definedName>
    <definedName name="____Ted1">#REF!</definedName>
    <definedName name="____tll2">#REF!</definedName>
    <definedName name="____tri11">#REF!</definedName>
    <definedName name="____tri12">#REF!</definedName>
    <definedName name="____tri13">#REF!</definedName>
    <definedName name="____tri14">#REF!</definedName>
    <definedName name="____tri15">#REF!</definedName>
    <definedName name="____tri22">#REF!</definedName>
    <definedName name="____tri23">#REF!</definedName>
    <definedName name="____tri24">#REF!</definedName>
    <definedName name="____tri25">#REF!</definedName>
    <definedName name="____tri32">#REF!</definedName>
    <definedName name="____tri33">#REF!</definedName>
    <definedName name="____tri34">#REF!</definedName>
    <definedName name="____tri35">#REF!</definedName>
    <definedName name="____tri42">#REF!</definedName>
    <definedName name="____tri43">#REF!</definedName>
    <definedName name="____tri44">#REF!</definedName>
    <definedName name="____tri45">#REF!</definedName>
    <definedName name="____Ts1">#REF!</definedName>
    <definedName name="____TW1">#REF!</definedName>
    <definedName name="____TW2">#REF!</definedName>
    <definedName name="____vhw1">#REF!</definedName>
    <definedName name="____vvw1">#REF!</definedName>
    <definedName name="____WC1">#REF!</definedName>
    <definedName name="____wcv1">#REF!</definedName>
    <definedName name="____wcv2">#REF!</definedName>
    <definedName name="____wcv3">#REF!</definedName>
    <definedName name="____wcv4">#REF!</definedName>
    <definedName name="____wcv5">#REF!</definedName>
    <definedName name="____wd1">[2]설계조건!#REF!</definedName>
    <definedName name="____wd2">[2]설계조건!#REF!</definedName>
    <definedName name="____XS1">#REF!</definedName>
    <definedName name="____XS2">#REF!</definedName>
    <definedName name="____XS3">[3]교각계산!#REF!</definedName>
    <definedName name="____zz1">#REF!</definedName>
    <definedName name="____zz2">#REF!</definedName>
    <definedName name="____zz3">#REF!</definedName>
    <definedName name="___A1">#REF!</definedName>
    <definedName name="___dia300">[1]대로근거!#REF!</definedName>
    <definedName name="___dia350">[1]대로근거!#REF!</definedName>
    <definedName name="___hun1">[2]설계조건!#REF!</definedName>
    <definedName name="___hun2">[2]설계조건!#REF!</definedName>
    <definedName name="___mcv1">#REF!</definedName>
    <definedName name="___mcv2">#REF!</definedName>
    <definedName name="___mcv3">#REF!</definedName>
    <definedName name="___mcv4">#REF!</definedName>
    <definedName name="___mcv5">#REF!</definedName>
    <definedName name="___mhw1">#REF!</definedName>
    <definedName name="___mvw1">#REF!</definedName>
    <definedName name="___pa1">#REF!</definedName>
    <definedName name="___pa2">#REF!</definedName>
    <definedName name="___pe22">#REF!</definedName>
    <definedName name="___qs1">[2]설계조건!#REF!</definedName>
    <definedName name="___qs12">[2]설계조건!#REF!</definedName>
    <definedName name="___qs2">[2]설계조건!#REF!</definedName>
    <definedName name="___qs22">[2]설계조건!#REF!</definedName>
    <definedName name="___RD1">#REF!</definedName>
    <definedName name="___RD2">#REF!</definedName>
    <definedName name="___RD3">#REF!</definedName>
    <definedName name="___RD4">#REF!</definedName>
    <definedName name="___RD5">#REF!</definedName>
    <definedName name="___RD6">#REF!</definedName>
    <definedName name="___RD7">#REF!</definedName>
    <definedName name="___RL1">#REF!</definedName>
    <definedName name="___RL2">#REF!</definedName>
    <definedName name="___RL3">#REF!</definedName>
    <definedName name="___RL4">#REF!</definedName>
    <definedName name="___RL5">#REF!</definedName>
    <definedName name="___RL6">#REF!</definedName>
    <definedName name="___RL7">#REF!</definedName>
    <definedName name="___s1">#REF!</definedName>
    <definedName name="___sp1">#REF!</definedName>
    <definedName name="___sp2">#REF!</definedName>
    <definedName name="___sp3">#REF!</definedName>
    <definedName name="___SS1">#REF!</definedName>
    <definedName name="___SS2">#REF!</definedName>
    <definedName name="___TC1">#REF!</definedName>
    <definedName name="___TC2">#REF!</definedName>
    <definedName name="___tdl2">#REF!</definedName>
    <definedName name="___teb1">#REF!</definedName>
    <definedName name="___teb2">#REF!</definedName>
    <definedName name="___teb3">#REF!</definedName>
    <definedName name="___Ted1">#REF!</definedName>
    <definedName name="___tll2">#REF!</definedName>
    <definedName name="___tri11">#REF!</definedName>
    <definedName name="___tri12">#REF!</definedName>
    <definedName name="___tri13">#REF!</definedName>
    <definedName name="___tri14">#REF!</definedName>
    <definedName name="___tri15">#REF!</definedName>
    <definedName name="___tri22">#REF!</definedName>
    <definedName name="___tri23">#REF!</definedName>
    <definedName name="___tri24">#REF!</definedName>
    <definedName name="___tri25">#REF!</definedName>
    <definedName name="___tri32">#REF!</definedName>
    <definedName name="___tri33">#REF!</definedName>
    <definedName name="___tri34">#REF!</definedName>
    <definedName name="___tri35">#REF!</definedName>
    <definedName name="___tri42">#REF!</definedName>
    <definedName name="___tri43">#REF!</definedName>
    <definedName name="___tri44">#REF!</definedName>
    <definedName name="___tri45">#REF!</definedName>
    <definedName name="___Ts1">#REF!</definedName>
    <definedName name="___TW1">#REF!</definedName>
    <definedName name="___TW2">#REF!</definedName>
    <definedName name="___vhw1">#REF!</definedName>
    <definedName name="___vvw1">#REF!</definedName>
    <definedName name="___WC1">#REF!</definedName>
    <definedName name="___wcv1">#REF!</definedName>
    <definedName name="___wcv2">#REF!</definedName>
    <definedName name="___wcv3">#REF!</definedName>
    <definedName name="___wcv4">#REF!</definedName>
    <definedName name="___wcv5">#REF!</definedName>
    <definedName name="___wd1">[2]설계조건!#REF!</definedName>
    <definedName name="___wd2">[2]설계조건!#REF!</definedName>
    <definedName name="___XS1">#REF!</definedName>
    <definedName name="___XS2">#REF!</definedName>
    <definedName name="___XS3">[3]교각계산!#REF!</definedName>
    <definedName name="___zz1">#REF!</definedName>
    <definedName name="___zz2">#REF!</definedName>
    <definedName name="___zz3">#REF!</definedName>
    <definedName name="__A1">#REF!</definedName>
    <definedName name="__dia300">[1]대로근거!#REF!</definedName>
    <definedName name="__dia350">[1]대로근거!#REF!</definedName>
    <definedName name="__hun1">[2]설계조건!#REF!</definedName>
    <definedName name="__hun2">[2]설계조건!#REF!</definedName>
    <definedName name="__mcv1">#REF!</definedName>
    <definedName name="__mcv2">#REF!</definedName>
    <definedName name="__mcv3">#REF!</definedName>
    <definedName name="__mcv4">#REF!</definedName>
    <definedName name="__mcv5">#REF!</definedName>
    <definedName name="__mhw1">#REF!</definedName>
    <definedName name="__mvw1">#REF!</definedName>
    <definedName name="__pa1">#REF!</definedName>
    <definedName name="__pa2">#REF!</definedName>
    <definedName name="__pe22">#REF!</definedName>
    <definedName name="__qs1">[2]설계조건!#REF!</definedName>
    <definedName name="__qs12">[2]설계조건!#REF!</definedName>
    <definedName name="__qs2">[2]설계조건!#REF!</definedName>
    <definedName name="__qs22">[2]설계조건!#REF!</definedName>
    <definedName name="__RD1">#REF!</definedName>
    <definedName name="__RD2">#REF!</definedName>
    <definedName name="__RD3">#REF!</definedName>
    <definedName name="__RD4">#REF!</definedName>
    <definedName name="__RD5">#REF!</definedName>
    <definedName name="__RD6">#REF!</definedName>
    <definedName name="__RD7">#REF!</definedName>
    <definedName name="__RL1">#REF!</definedName>
    <definedName name="__RL2">#REF!</definedName>
    <definedName name="__RL3">#REF!</definedName>
    <definedName name="__RL4">#REF!</definedName>
    <definedName name="__RL5">#REF!</definedName>
    <definedName name="__RL6">#REF!</definedName>
    <definedName name="__RL7">#REF!</definedName>
    <definedName name="__s1">#REF!</definedName>
    <definedName name="__sp1">#REF!</definedName>
    <definedName name="__sp2">#REF!</definedName>
    <definedName name="__sp3">#REF!</definedName>
    <definedName name="__SS1">#REF!</definedName>
    <definedName name="__SS2">#REF!</definedName>
    <definedName name="__TC1">#REF!</definedName>
    <definedName name="__TC2">#REF!</definedName>
    <definedName name="__tdl2">#REF!</definedName>
    <definedName name="__teb1">#REF!</definedName>
    <definedName name="__teb2">#REF!</definedName>
    <definedName name="__teb3">#REF!</definedName>
    <definedName name="__Ted1">#REF!</definedName>
    <definedName name="__tll2">#REF!</definedName>
    <definedName name="__tri11">#REF!</definedName>
    <definedName name="__tri12">#REF!</definedName>
    <definedName name="__tri13">#REF!</definedName>
    <definedName name="__tri14">#REF!</definedName>
    <definedName name="__tri15">#REF!</definedName>
    <definedName name="__tri22">#REF!</definedName>
    <definedName name="__tri23">#REF!</definedName>
    <definedName name="__tri24">#REF!</definedName>
    <definedName name="__tri25">#REF!</definedName>
    <definedName name="__tri32">#REF!</definedName>
    <definedName name="__tri33">#REF!</definedName>
    <definedName name="__tri34">#REF!</definedName>
    <definedName name="__tri35">#REF!</definedName>
    <definedName name="__tri42">#REF!</definedName>
    <definedName name="__tri43">#REF!</definedName>
    <definedName name="__tri44">#REF!</definedName>
    <definedName name="__tri45">#REF!</definedName>
    <definedName name="__Ts1">#REF!</definedName>
    <definedName name="__TW1">#REF!</definedName>
    <definedName name="__TW2">#REF!</definedName>
    <definedName name="__vhw1">#REF!</definedName>
    <definedName name="__vvw1">#REF!</definedName>
    <definedName name="__WC1">#REF!</definedName>
    <definedName name="__wcv1">#REF!</definedName>
    <definedName name="__wcv2">#REF!</definedName>
    <definedName name="__wcv3">#REF!</definedName>
    <definedName name="__wcv4">#REF!</definedName>
    <definedName name="__wcv5">#REF!</definedName>
    <definedName name="__wd1">[2]설계조건!#REF!</definedName>
    <definedName name="__wd2">[2]설계조건!#REF!</definedName>
    <definedName name="__XS1">#REF!</definedName>
    <definedName name="__XS2">#REF!</definedName>
    <definedName name="__XS3">[3]교각계산!#REF!</definedName>
    <definedName name="__zz1">#REF!</definedName>
    <definedName name="__zz2">#REF!</definedName>
    <definedName name="__zz3">#REF!</definedName>
    <definedName name="_15A">[4]금액내역서!$D$3:$D$10</definedName>
    <definedName name="_A">#REF!</definedName>
    <definedName name="_A1">#REF!</definedName>
    <definedName name="_dia300">[1]대로근거!#REF!</definedName>
    <definedName name="_dia350">[1]대로근거!#REF!</definedName>
    <definedName name="_Dist_Bin" hidden="1">[5]조명시설!#REF!</definedName>
    <definedName name="_Dist_Values" hidden="1">[5]조명시설!#REF!</definedName>
    <definedName name="_Fill" hidden="1">[5]조명시설!#REF!</definedName>
    <definedName name="_hun1">[2]설계조건!#REF!</definedName>
    <definedName name="_hun2">[2]설계조건!#REF!</definedName>
    <definedName name="_Key1" hidden="1">[5]조명시설!#REF!</definedName>
    <definedName name="_Key2" hidden="1">[5]조명시설!#REF!</definedName>
    <definedName name="_mcv1">#REF!</definedName>
    <definedName name="_mcv2">#REF!</definedName>
    <definedName name="_mcv3">#REF!</definedName>
    <definedName name="_mcv4">#REF!</definedName>
    <definedName name="_mcv5">#REF!</definedName>
    <definedName name="_mhw1">#REF!</definedName>
    <definedName name="_mvw1">#REF!</definedName>
    <definedName name="_Order1" hidden="1">0</definedName>
    <definedName name="_Order2" hidden="1">0</definedName>
    <definedName name="_pa1">#REF!</definedName>
    <definedName name="_pa2">#REF!</definedName>
    <definedName name="_pe22">#REF!</definedName>
    <definedName name="_qs1">[2]설계조건!#REF!</definedName>
    <definedName name="_qs12">[2]설계조건!#REF!</definedName>
    <definedName name="_qs2">[2]설계조건!#REF!</definedName>
    <definedName name="_qs22">[2]설계조건!#REF!</definedName>
    <definedName name="_RD1">#REF!</definedName>
    <definedName name="_RD2">#REF!</definedName>
    <definedName name="_RD3">#REF!</definedName>
    <definedName name="_RD4">#REF!</definedName>
    <definedName name="_RD5">#REF!</definedName>
    <definedName name="_RD6">#REF!</definedName>
    <definedName name="_RD7">#REF!</definedName>
    <definedName name="_RL1">#REF!</definedName>
    <definedName name="_RL2">#REF!</definedName>
    <definedName name="_RL3">#REF!</definedName>
    <definedName name="_RL4">#REF!</definedName>
    <definedName name="_RL5">#REF!</definedName>
    <definedName name="_RL6">#REF!</definedName>
    <definedName name="_RL7">#REF!</definedName>
    <definedName name="_s1">#REF!</definedName>
    <definedName name="_Sort" hidden="1">'[6]6PILE  (돌출)'!#REF!</definedName>
    <definedName name="_sp1">#REF!</definedName>
    <definedName name="_sp2">#REF!</definedName>
    <definedName name="_sp3">#REF!</definedName>
    <definedName name="_tdl2">#REF!</definedName>
    <definedName name="_teb1">#REF!</definedName>
    <definedName name="_teb2">#REF!</definedName>
    <definedName name="_teb3">#REF!</definedName>
    <definedName name="_Ted1">#REF!</definedName>
    <definedName name="_tll2">#REF!</definedName>
    <definedName name="_tri11">#REF!</definedName>
    <definedName name="_tri12">#REF!</definedName>
    <definedName name="_tri13">#REF!</definedName>
    <definedName name="_tri14">#REF!</definedName>
    <definedName name="_tri15">#REF!</definedName>
    <definedName name="_tri22">#REF!</definedName>
    <definedName name="_tri23">#REF!</definedName>
    <definedName name="_tri24">#REF!</definedName>
    <definedName name="_tri25">#REF!</definedName>
    <definedName name="_tri32">#REF!</definedName>
    <definedName name="_tri33">#REF!</definedName>
    <definedName name="_tri34">#REF!</definedName>
    <definedName name="_tri35">#REF!</definedName>
    <definedName name="_tri42">#REF!</definedName>
    <definedName name="_tri43">#REF!</definedName>
    <definedName name="_tri44">#REF!</definedName>
    <definedName name="_tri45">#REF!</definedName>
    <definedName name="_Ts1">#REF!</definedName>
    <definedName name="_TW1">#REF!</definedName>
    <definedName name="_TW2">#REF!</definedName>
    <definedName name="_vhw1">#REF!</definedName>
    <definedName name="_vvw1">#REF!</definedName>
    <definedName name="_wcv1">#REF!</definedName>
    <definedName name="_wcv2">#REF!</definedName>
    <definedName name="_wcv3">#REF!</definedName>
    <definedName name="_wcv4">#REF!</definedName>
    <definedName name="_wcv5">#REF!</definedName>
    <definedName name="_wd1">[2]설계조건!#REF!</definedName>
    <definedName name="_wd2">[2]설계조건!#REF!</definedName>
    <definedName name="_XS1">#REF!</definedName>
    <definedName name="_XS2">#REF!</definedName>
    <definedName name="_XS3">[3]교각계산!#REF!</definedName>
    <definedName name="_zz1">#REF!</definedName>
    <definedName name="_zz2">#REF!</definedName>
    <definedName name="_zz3">#REF!</definedName>
    <definedName name="\a">#N/A</definedName>
    <definedName name="\o">#REF!</definedName>
    <definedName name="\p">#REF!</definedName>
    <definedName name="\P1">#REF!</definedName>
    <definedName name="A">#REF!</definedName>
    <definedName name="A1..A2_">#N/A</definedName>
    <definedName name="A1..A200_">#N/A</definedName>
    <definedName name="A12..A13_">#N/A</definedName>
    <definedName name="AAA">#REF!</definedName>
    <definedName name="aaaa">'[7]ABUT수량-A1'!$T$25</definedName>
    <definedName name="AC">#REF!</definedName>
    <definedName name="acicrack">#REF!</definedName>
    <definedName name="acicw">#REF!</definedName>
    <definedName name="acifs">#REF!</definedName>
    <definedName name="acim">#REF!</definedName>
    <definedName name="acist">#REF!</definedName>
    <definedName name="acitemp">#REF!</definedName>
    <definedName name="aciw">#REF!</definedName>
    <definedName name="AF">#REF!</definedName>
    <definedName name="AFF">#REF!</definedName>
    <definedName name="ag">#REF!</definedName>
    <definedName name="all4fix">#REF!</definedName>
    <definedName name="AN">#REF!</definedName>
    <definedName name="aqaq">'[8]ABUT수량-A1'!$T$25</definedName>
    <definedName name="as">#REF!</definedName>
    <definedName name="ASC">'[9]도장수량(하1)'!#REF!</definedName>
    <definedName name="ASCO">'[9]도장수량(하1)'!#REF!</definedName>
    <definedName name="asp">#REF!</definedName>
    <definedName name="asr">#REF!</definedName>
    <definedName name="ASS">#REF!</definedName>
    <definedName name="ASTMOUT">#REF!</definedName>
    <definedName name="ASTMREBAR">#REF!</definedName>
    <definedName name="Astotal">#REF!</definedName>
    <definedName name="AVF">#REF!</definedName>
    <definedName name="A삼">#REF!</definedName>
    <definedName name="A이">#REF!</definedName>
    <definedName name="A일">#REF!</definedName>
    <definedName name="B">#REF!</definedName>
    <definedName name="B1C">#REF!</definedName>
    <definedName name="B1F">#REF!</definedName>
    <definedName name="B2C">#REF!</definedName>
    <definedName name="b3r1h1">#REF!</definedName>
    <definedName name="b3r1h2">#REF!</definedName>
    <definedName name="bb">#REF!</definedName>
    <definedName name="bbb">#REF!</definedName>
    <definedName name="BBC">#REF!</definedName>
    <definedName name="BC">#REF!</definedName>
    <definedName name="BCB">#REF!</definedName>
    <definedName name="BCF">'[9]도장수량(하1)'!#REF!</definedName>
    <definedName name="bcout">#REF!</definedName>
    <definedName name="beta1">#REF!</definedName>
    <definedName name="BF">#REF!</definedName>
    <definedName name="BFH">#REF!</definedName>
    <definedName name="BM">#REF!</definedName>
    <definedName name="BR">#REF!</definedName>
    <definedName name="br4r1">#REF!</definedName>
    <definedName name="br4r2">#REF!</definedName>
    <definedName name="BS">#REF!</definedName>
    <definedName name="bs_chekjum">[10]Sheet1!$A$1</definedName>
    <definedName name="bs_chekplus">[10]Sheet1!$C$1</definedName>
    <definedName name="bs_chekwave">[10]Sheet1!$E$1</definedName>
    <definedName name="BV">#REF!</definedName>
    <definedName name="BW">#REF!</definedName>
    <definedName name="bwc">#REF!</definedName>
    <definedName name="BWD">#REF!</definedName>
    <definedName name="B이">#REF!</definedName>
    <definedName name="B일">#REF!</definedName>
    <definedName name="B제로">#REF!</definedName>
    <definedName name="c_1">#REF!</definedName>
    <definedName name="c_2">#REF!</definedName>
    <definedName name="c_3">#REF!</definedName>
    <definedName name="c_33">#REF!</definedName>
    <definedName name="c_4">#REF!</definedName>
    <definedName name="case1">#REF!</definedName>
    <definedName name="case2">#REF!</definedName>
    <definedName name="CC">#REF!</definedName>
    <definedName name="CCC">#REF!</definedName>
    <definedName name="CL">#REF!</definedName>
    <definedName name="CON">#REF!</definedName>
    <definedName name="conc">#REF!</definedName>
    <definedName name="COV">#REF!</definedName>
    <definedName name="CT">#REF!</definedName>
    <definedName name="CTC">#REF!</definedName>
    <definedName name="CV">[11]원형1호맨홀토공수량!#REF!</definedName>
    <definedName name="D">[12]DATE!$C$24:$C$85</definedName>
    <definedName name="DA">[13]단면가정!#REF!</definedName>
    <definedName name="DAA">[13]단면가정!#REF!</definedName>
    <definedName name="_xlnm.Database">#REF!</definedName>
    <definedName name="database2">#REF!</definedName>
    <definedName name="DB">#REF!</definedName>
    <definedName name="DC">#REF!</definedName>
    <definedName name="DD">#REF!</definedName>
    <definedName name="design">#REF!</definedName>
    <definedName name="designout">#REF!</definedName>
    <definedName name="designTemp">#REF!</definedName>
    <definedName name="DIA">#REF!</definedName>
    <definedName name="dia_mm">[14]말뚝지지력산정!$J$19</definedName>
    <definedName name="direction">#REF!</definedName>
    <definedName name="dirout">#REF!</definedName>
    <definedName name="dk">[1]중로근거!#REF!</definedName>
    <definedName name="DL">#REF!</definedName>
    <definedName name="DLAWHDDLF">#REF!</definedName>
    <definedName name="dldldldll" hidden="1">[15]조명시설!#REF!</definedName>
    <definedName name="dp">#REF!</definedName>
    <definedName name="Ds">#REF!</definedName>
    <definedName name="Ds_h">#REF!</definedName>
    <definedName name="DsA">#REF!</definedName>
    <definedName name="dsh">#REF!</definedName>
    <definedName name="dshn">#REF!</definedName>
    <definedName name="dsv">#REF!</definedName>
    <definedName name="dsvn">#REF!</definedName>
    <definedName name="E">[11]원형1호맨홀토공수량!#REF!</definedName>
    <definedName name="EC">#REF!</definedName>
    <definedName name="EEEE">#REF!</definedName>
    <definedName name="el">[2]설계조건!#REF!</definedName>
    <definedName name="EO">#REF!</definedName>
    <definedName name="ES">#REF!</definedName>
    <definedName name="_xlnm.Extract">#REF!</definedName>
    <definedName name="F">#REF!</definedName>
    <definedName name="FC">#REF!</definedName>
    <definedName name="fcp">#REF!</definedName>
    <definedName name="FG">#REF!</definedName>
    <definedName name="FOOT1">[2]설계조건!#REF!</definedName>
    <definedName name="FOOT2">[2]설계조건!#REF!</definedName>
    <definedName name="FOOT3">[2]설계조건!#REF!</definedName>
    <definedName name="ftri11">#REF!</definedName>
    <definedName name="ftri12">#REF!</definedName>
    <definedName name="ftri13">#REF!</definedName>
    <definedName name="ftri14">#REF!</definedName>
    <definedName name="ftri15">#REF!</definedName>
    <definedName name="FX">#REF!</definedName>
    <definedName name="fxmhpe1">#REF!</definedName>
    <definedName name="fxmhpe2">#REF!</definedName>
    <definedName name="fxmhpw">#REF!</definedName>
    <definedName name="fxmhq">#REF!</definedName>
    <definedName name="fxvhpe1">#REF!</definedName>
    <definedName name="fxvhpe2">#REF!</definedName>
    <definedName name="fxvhpw">#REF!</definedName>
    <definedName name="fxvhq">#REF!</definedName>
    <definedName name="fy">#REF!</definedName>
    <definedName name="FZ">#REF!</definedName>
    <definedName name="F이">#REF!</definedName>
    <definedName name="F일">#REF!</definedName>
    <definedName name="G">#REF!</definedName>
    <definedName name="G_m">#REF!</definedName>
    <definedName name="gams">#REF!</definedName>
    <definedName name="gamt">#REF!</definedName>
    <definedName name="gamw">#REF!</definedName>
    <definedName name="GC">#REF!</definedName>
    <definedName name="GG">#REF!</definedName>
    <definedName name="GGG">'[16]ABUT수량-A1'!$T$25</definedName>
    <definedName name="GGGG">#REF!</definedName>
    <definedName name="gigin">[2]설계조건!#REF!</definedName>
    <definedName name="gsand">#REF!</definedName>
    <definedName name="gt">#REF!</definedName>
    <definedName name="GV">[11]원형1호맨홀토공수량!#REF!</definedName>
    <definedName name="H">#REF!</definedName>
    <definedName name="H_1">#REF!</definedName>
    <definedName name="H_2">#REF!</definedName>
    <definedName name="h_3">#REF!</definedName>
    <definedName name="h_water">'[17]3BL공동구 수량'!#REF!</definedName>
    <definedName name="H1C">#REF!</definedName>
    <definedName name="H1D">#REF!</definedName>
    <definedName name="H2C">#REF!</definedName>
    <definedName name="H2D">#REF!</definedName>
    <definedName name="H3C">#REF!</definedName>
    <definedName name="HC">#REF!</definedName>
    <definedName name="HE">#REF!</definedName>
    <definedName name="HF">#REF!</definedName>
    <definedName name="HH">[18]정부노임단가!$A$5:$F$215</definedName>
    <definedName name="HP">#REF!</definedName>
    <definedName name="hpd">#REF!</definedName>
    <definedName name="HS">#REF!</definedName>
    <definedName name="HSO">#REF!</definedName>
    <definedName name="HSP">#REF!</definedName>
    <definedName name="htri12">#REF!</definedName>
    <definedName name="htri13">#REF!</definedName>
    <definedName name="htri14">#REF!</definedName>
    <definedName name="htri15">#REF!</definedName>
    <definedName name="htri22">#REF!</definedName>
    <definedName name="htri23">#REF!</definedName>
    <definedName name="htri24">#REF!</definedName>
    <definedName name="htri25">#REF!</definedName>
    <definedName name="htri32">#REF!</definedName>
    <definedName name="htri33">#REF!</definedName>
    <definedName name="htri34">#REF!</definedName>
    <definedName name="htri35">#REF!</definedName>
    <definedName name="htri42">#REF!</definedName>
    <definedName name="htri43">#REF!</definedName>
    <definedName name="htri44">#REF!</definedName>
    <definedName name="htri45">#REF!</definedName>
    <definedName name="H사">#REF!</definedName>
    <definedName name="H삼">#REF!</definedName>
    <definedName name="H이">#REF!</definedName>
    <definedName name="H일">#REF!</definedName>
    <definedName name="I">[11]원형1호맨홀토공수량!#REF!</definedName>
    <definedName name="icr">#REF!</definedName>
    <definedName name="ig">#REF!</definedName>
    <definedName name="INTPUT">#REF!</definedName>
    <definedName name="INTPUTDATA">#REF!</definedName>
    <definedName name="IT">[11]원형1호맨홀토공수량!#REF!</definedName>
    <definedName name="J">#REF!</definedName>
    <definedName name="JACK50TON">[19]가시설수량!$AE$203</definedName>
    <definedName name="JH">[20]정부노임단가!$A$5:$F$215</definedName>
    <definedName name="JJ">[21]정부노임단가!$A$5:$F$215</definedName>
    <definedName name="JT">#REF!</definedName>
    <definedName name="K">[11]원형1호맨홀토공수량!#REF!</definedName>
    <definedName name="k3fix">#REF!</definedName>
    <definedName name="k4fix">#REF!</definedName>
    <definedName name="ka">#REF!</definedName>
    <definedName name="Ka일">#REF!</definedName>
    <definedName name="Ka투">#REF!</definedName>
    <definedName name="Kea">#REF!</definedName>
    <definedName name="Kh">#REF!</definedName>
    <definedName name="KK">[20]정부노임단가!$A$5:$F$215</definedName>
    <definedName name="KKK">[22]원형1호맨홀토공수량!#REF!</definedName>
    <definedName name="Ko">#REF!</definedName>
    <definedName name="kv">#REF!</definedName>
    <definedName name="KVO">#REF!</definedName>
    <definedName name="L">[11]원형1호맨홀토공수량!#REF!</definedName>
    <definedName name="L1F">[23]FOOTING단면력!#REF!</definedName>
    <definedName name="LB">[14]말뚝지지력산정!$L$22</definedName>
    <definedName name="LC">#REF!</definedName>
    <definedName name="LCC">'[9]도장수량(하1)'!#REF!</definedName>
    <definedName name="ldtype">#REF!</definedName>
    <definedName name="LF">#REF!</definedName>
    <definedName name="LLC">#REF!</definedName>
    <definedName name="LSE">'[9]도장수량(하1)'!#REF!</definedName>
    <definedName name="LST">#REF!</definedName>
    <definedName name="L형측구">#REF!</definedName>
    <definedName name="M">[11]원형1호맨홀토공수량!#REF!</definedName>
    <definedName name="maxcoeff">#REF!</definedName>
    <definedName name="MaxCV">#REF!</definedName>
    <definedName name="maxstart1">#REF!</definedName>
    <definedName name="maxstart2">#REF!</definedName>
    <definedName name="maxstart3">#REF!</definedName>
    <definedName name="maxstart4">#REF!</definedName>
    <definedName name="maxstart5">#REF!</definedName>
    <definedName name="md3fx1fr_rec">#REF!</definedName>
    <definedName name="md3fx1fr_tri">#REF!</definedName>
    <definedName name="md3fx1hg_rec">#REF!</definedName>
    <definedName name="md3fx1hg_tri">#REF!</definedName>
    <definedName name="md4fx_rec">#REF!</definedName>
    <definedName name="md4fx_semitri">#REF!</definedName>
    <definedName name="md4fx_tri">#REF!</definedName>
    <definedName name="Mh">#REF!</definedName>
    <definedName name="mhdl1">#REF!</definedName>
    <definedName name="mhel1">#REF!</definedName>
    <definedName name="mhel2">#REF!</definedName>
    <definedName name="mhel3">#REF!</definedName>
    <definedName name="mhll1">#REF!</definedName>
    <definedName name="mhpe2">#REF!</definedName>
    <definedName name="mhpw">#REF!</definedName>
    <definedName name="mhw">#REF!</definedName>
    <definedName name="MO">#REF!</definedName>
    <definedName name="MOO">[24]우각부보강!#REF!</definedName>
    <definedName name="MRD">#REF!</definedName>
    <definedName name="MRL">#REF!</definedName>
    <definedName name="MT">#REF!</definedName>
    <definedName name="MU">#REF!</definedName>
    <definedName name="Mv">#REF!</definedName>
    <definedName name="mvdl1">#REF!</definedName>
    <definedName name="mvel1">#REF!</definedName>
    <definedName name="mvel2">#REF!</definedName>
    <definedName name="mvel3">#REF!</definedName>
    <definedName name="mvll1">#REF!</definedName>
    <definedName name="mvpe2">#REF!</definedName>
    <definedName name="mvpw">#REF!</definedName>
    <definedName name="MX">#REF!</definedName>
    <definedName name="Mxw">#REF!</definedName>
    <definedName name="MXX">#REF!</definedName>
    <definedName name="My">#REF!</definedName>
    <definedName name="Myw">#REF!</definedName>
    <definedName name="MZ">#REF!</definedName>
    <definedName name="M당무게">[12]DATE!$E$24:$E$85</definedName>
    <definedName name="N">[11]원형1호맨홀토공수량!#REF!</definedName>
    <definedName name="NC">'[9]도장수량(하1)'!#REF!</definedName>
    <definedName name="NN">[22]원형1호맨홀토공수량!#REF!</definedName>
    <definedName name="NNN">#REF!</definedName>
    <definedName name="NNNN">'[8]ABUT수량-A1'!$T$25</definedName>
    <definedName name="no4fix">#REF!</definedName>
    <definedName name="NP">#REF!</definedName>
    <definedName name="NPZ">[23]FOOTING단면력!#REF!</definedName>
    <definedName name="NSC">'[9]도장수량(하1)'!#REF!</definedName>
    <definedName name="NSE">'[9]도장수량(하1)'!#REF!</definedName>
    <definedName name="null">#REF!</definedName>
    <definedName name="nx">#REF!</definedName>
    <definedName name="n이">#REF!</definedName>
    <definedName name="n이_1">#REF!</definedName>
    <definedName name="n이_2">#REF!</definedName>
    <definedName name="n일">#REF!</definedName>
    <definedName name="N치">#REF!</definedName>
    <definedName name="O">[11]원형1호맨홀토공수량!#REF!</definedName>
    <definedName name="o_m">#REF!</definedName>
    <definedName name="OOO">#REF!</definedName>
    <definedName name="oooo">'[25]ABUT수량-A1'!$T$25</definedName>
    <definedName name="P">[11]원형1호맨홀토공수량!#REF!</definedName>
    <definedName name="p_m">#REF!</definedName>
    <definedName name="P1X">#REF!</definedName>
    <definedName name="P1Z">[23]FOOTING단면력!#REF!</definedName>
    <definedName name="P2X">#REF!</definedName>
    <definedName name="P2Z">[23]FOOTING단면력!#REF!</definedName>
    <definedName name="Pa">#REF!</definedName>
    <definedName name="pa삼">#REF!</definedName>
    <definedName name="Pa오">#REF!</definedName>
    <definedName name="pb">#REF!</definedName>
    <definedName name="pcase">#REF!</definedName>
    <definedName name="pcaseout">#REF!</definedName>
    <definedName name="PCO">#REF!</definedName>
    <definedName name="pe22c1">#REF!</definedName>
    <definedName name="pe22c2">#REF!</definedName>
    <definedName name="PEA">#REF!</definedName>
    <definedName name="PF">#REF!</definedName>
    <definedName name="PHG">#REF!</definedName>
    <definedName name="phi">#REF!</definedName>
    <definedName name="phiVn">#REF!</definedName>
    <definedName name="pile_s">[14]말뚝지지력산정!$F$116</definedName>
    <definedName name="PILE규격">#REF!</definedName>
    <definedName name="PILE길이">[19]가시설수량!$AE$13</definedName>
    <definedName name="PM">#REF!</definedName>
    <definedName name="pmax">#REF!</definedName>
    <definedName name="pmin">#REF!</definedName>
    <definedName name="pmin3">#REF!</definedName>
    <definedName name="PQ">#REF!</definedName>
    <definedName name="Pr">#REF!</definedName>
    <definedName name="PRINT">#REF!</definedName>
    <definedName name="_xlnm.Print_Area" localSheetId="2">'(1)★건축원가'!$A$1:$N$39</definedName>
    <definedName name="_xlnm.Print_Area" localSheetId="4">공종별내역서!$A$1:$M$237</definedName>
    <definedName name="_xlnm.Print_Area" localSheetId="3">공종별집계표!$A$1:$M$29</definedName>
    <definedName name="_xlnm.Print_Area">#REF!</definedName>
    <definedName name="PRINT_AREA_MI">#REF!</definedName>
    <definedName name="PRINT_AREA_MI1">#REF!</definedName>
    <definedName name="PRINT_TILIES">#REF!,#REF!,#REF!,#REF!,#REF!</definedName>
    <definedName name="PRINT_TILLES">[26]우수!$A$1:$IV$3,[26]우수!$A$1:$D$65536</definedName>
    <definedName name="print_title">#REF!</definedName>
    <definedName name="_xlnm.Print_Titles" localSheetId="4">공종별내역서!$1:$3</definedName>
    <definedName name="_xlnm.Print_Titles" localSheetId="3">공종별집계표!$1:$4</definedName>
    <definedName name="PS">#REF!</definedName>
    <definedName name="PWP">#REF!</definedName>
    <definedName name="PWS">#REF!</definedName>
    <definedName name="PWW">#REF!</definedName>
    <definedName name="pwwc1">#REF!</definedName>
    <definedName name="pwwc2">#REF!</definedName>
    <definedName name="q">#REF!</definedName>
    <definedName name="QA">#REF!</definedName>
    <definedName name="QAE">#REF!</definedName>
    <definedName name="QAQA">'[16]ABUT수량-A1'!$T$25</definedName>
    <definedName name="Qe앨">#REF!</definedName>
    <definedName name="qi">[2]설계조건!#REF!</definedName>
    <definedName name="qqaa">'[25]ABUT수량-A1'!$T$25</definedName>
    <definedName name="qqq">'[27]ABUT수량-A1'!$T$25</definedName>
    <definedName name="QQQQ">'[28]ABUT수량-A1'!$T$25</definedName>
    <definedName name="Qten">#REF!</definedName>
    <definedName name="QU">#REF!</definedName>
    <definedName name="QWQW">'[16]ABUT수량-A1'!$T$25</definedName>
    <definedName name="q디">#REF!</definedName>
    <definedName name="q앨">#REF!</definedName>
    <definedName name="RD">#REF!</definedName>
    <definedName name="RealAs">#REF!</definedName>
    <definedName name="realfs">#REF!</definedName>
    <definedName name="realp">#REF!</definedName>
    <definedName name="REBAR">#REF!</definedName>
    <definedName name="_xlnm.Recorder">[10]Sheet1!$C$1:$C$65536</definedName>
    <definedName name="reinftype">#REF!</definedName>
    <definedName name="ReqAs">#REF!</definedName>
    <definedName name="reqbar">#REF!</definedName>
    <definedName name="rho">#REF!</definedName>
    <definedName name="RL">#REF!</definedName>
    <definedName name="RL1D">#REF!</definedName>
    <definedName name="RL2D">#REF!</definedName>
    <definedName name="RL3D">#REF!</definedName>
    <definedName name="RL4D">#REF!</definedName>
    <definedName name="RL5D">#REF!</definedName>
    <definedName name="RL6D">#REF!</definedName>
    <definedName name="RL7D">#REF!</definedName>
    <definedName name="RLA">[29]터파기및재료!#REF!</definedName>
    <definedName name="RLD">#REF!</definedName>
    <definedName name="Rl이">#REF!</definedName>
    <definedName name="Rl일">#REF!</definedName>
    <definedName name="Rn">#REF!</definedName>
    <definedName name="RR">#REF!</definedName>
    <definedName name="RRR">[24]우각부보강!#REF!</definedName>
    <definedName name="Rten">#REF!</definedName>
    <definedName name="RTR">[9]주형!#REF!</definedName>
    <definedName name="RTS">[9]주형!#REF!</definedName>
    <definedName name="Rx">#REF!</definedName>
    <definedName name="Rxw">#REF!</definedName>
    <definedName name="Ry">#REF!</definedName>
    <definedName name="Ryw">#REF!</definedName>
    <definedName name="S">[12]DATE!$I$24:$I$85</definedName>
    <definedName name="s_1">#REF!</definedName>
    <definedName name="s_2">#REF!</definedName>
    <definedName name="sallow">#REF!</definedName>
    <definedName name="sand">#REF!,#REF!</definedName>
    <definedName name="sbarea">#REF!</definedName>
    <definedName name="SCK">#REF!</definedName>
    <definedName name="sdfg">'[25]ABUT수량-A1'!$T$25</definedName>
    <definedName name="sh">#REF!</definedName>
    <definedName name="shear">#REF!</definedName>
    <definedName name="sinchook">[10]Sheet1!$A$1</definedName>
    <definedName name="SK">#REF!</definedName>
    <definedName name="slab">#REF!</definedName>
    <definedName name="slo">#REF!</definedName>
    <definedName name="SS">#REF!</definedName>
    <definedName name="SSS">#REF!</definedName>
    <definedName name="stmin">#REF!</definedName>
    <definedName name="stratio">#REF!</definedName>
    <definedName name="SU">#REF!</definedName>
    <definedName name="sv">#REF!</definedName>
    <definedName name="SY">#REF!</definedName>
    <definedName name="T">[11]원형1호맨홀토공수량!#REF!</definedName>
    <definedName name="Ta">#REF!</definedName>
    <definedName name="TANB">#REF!</definedName>
    <definedName name="TB">#REF!</definedName>
    <definedName name="Tba">#REF!</definedName>
    <definedName name="TC">#REF!</definedName>
    <definedName name="TCA">#REF!</definedName>
    <definedName name="TCB">#REF!</definedName>
    <definedName name="tcw">#REF!</definedName>
    <definedName name="tcwds">#REF!</definedName>
    <definedName name="tdl">#REF!</definedName>
    <definedName name="tdlp">#REF!</definedName>
    <definedName name="teb">#REF!</definedName>
    <definedName name="Ted">#REF!</definedName>
    <definedName name="tel">#REF!</definedName>
    <definedName name="telp">#REF!</definedName>
    <definedName name="telp1">#REF!</definedName>
    <definedName name="telp2">#REF!</definedName>
    <definedName name="telp3">#REF!</definedName>
    <definedName name="TITLE_AEAR">[30]우수공!$A$1:$IV$3,[30]우수공!$A$1:$D$65536</definedName>
    <definedName name="Tl">#REF!</definedName>
    <definedName name="tll">#REF!</definedName>
    <definedName name="tllp">#REF!</definedName>
    <definedName name="top">#REF!</definedName>
    <definedName name="Tra">#REF!</definedName>
    <definedName name="TS">#REF!</definedName>
    <definedName name="Tsa">#REF!</definedName>
    <definedName name="TSS">[24]우각부보강!#REF!</definedName>
    <definedName name="TT">[31]우각부보강!#REF!</definedName>
    <definedName name="TTT">[22]원형1호맨홀토공수량!#REF!</definedName>
    <definedName name="TU">#REF!</definedName>
    <definedName name="TV">#REF!</definedName>
    <definedName name="TW">#REF!</definedName>
    <definedName name="TWA">#REF!</definedName>
    <definedName name="TWW">#REF!</definedName>
    <definedName name="TYPE">#REF!</definedName>
    <definedName name="U">#REF!</definedName>
    <definedName name="ul">[2]설계조건!#REF!</definedName>
    <definedName name="um">[2]설계조건!#REF!</definedName>
    <definedName name="UMh">#REF!</definedName>
    <definedName name="UMv">#REF!</definedName>
    <definedName name="UT">#REF!</definedName>
    <definedName name="UVh">#REF!</definedName>
    <definedName name="UVv">#REF!</definedName>
    <definedName name="uw">[2]설계조건!#REF!</definedName>
    <definedName name="U형수로">'[32]집수정(600-700)'!$P$4</definedName>
    <definedName name="vhdl1">#REF!</definedName>
    <definedName name="vhel1">#REF!</definedName>
    <definedName name="vhel2">#REF!</definedName>
    <definedName name="vhel3">#REF!</definedName>
    <definedName name="vhll1">#REF!</definedName>
    <definedName name="vhpe2">#REF!</definedName>
    <definedName name="vhpw">#REF!</definedName>
    <definedName name="vhw">#REF!</definedName>
    <definedName name="Vu">#REF!</definedName>
    <definedName name="vvdl1">#REF!</definedName>
    <definedName name="vvel1">#REF!</definedName>
    <definedName name="vvel2">#REF!</definedName>
    <definedName name="vvel3">#REF!</definedName>
    <definedName name="vvll1">#REF!</definedName>
    <definedName name="vvpe2">#REF!</definedName>
    <definedName name="vvpw">#REF!</definedName>
    <definedName name="vvw">#REF!</definedName>
    <definedName name="w_m">#REF!</definedName>
    <definedName name="w_m1">#REF!</definedName>
    <definedName name="w_m2">#REF!</definedName>
    <definedName name="w_m22">#REF!</definedName>
    <definedName name="W1C">#REF!</definedName>
    <definedName name="W2C">#REF!</definedName>
    <definedName name="W3C">#REF!</definedName>
    <definedName name="WA">#REF!</definedName>
    <definedName name="WALL">[2]설계조건!#REF!</definedName>
    <definedName name="wbeta">#REF!</definedName>
    <definedName name="WC">#REF!</definedName>
    <definedName name="WCC">#REF!</definedName>
    <definedName name="WCP">#REF!</definedName>
    <definedName name="WF">#REF!</definedName>
    <definedName name="WFF">#REF!</definedName>
    <definedName name="wfs">#REF!</definedName>
    <definedName name="wh">#REF!</definedName>
    <definedName name="WL">#REF!</definedName>
    <definedName name="wla">[2]설계조건!#REF!</definedName>
    <definedName name="Wm">[2]설계조건!#REF!</definedName>
    <definedName name="wn">[2]설계조건!#REF!</definedName>
    <definedName name="WPP">#REF!</definedName>
    <definedName name="WS">#REF!</definedName>
    <definedName name="WSUM">#REF!</definedName>
    <definedName name="Ws삼">#REF!</definedName>
    <definedName name="Ws이">#REF!</definedName>
    <definedName name="Ws일">#REF!</definedName>
    <definedName name="WT">[11]원형1호맨홀토공수량!#REF!</definedName>
    <definedName name="WTT">[22]원형1호맨홀토공수량!#REF!</definedName>
    <definedName name="WW">'[16]ABUT수량-A1'!$T$25</definedName>
    <definedName name="www">'[25]ABUT수량-A1'!$T$25</definedName>
    <definedName name="X">[33]원형1호맨홀토공수량!#REF!</definedName>
    <definedName name="xx">#REF!</definedName>
    <definedName name="y">#REF!</definedName>
    <definedName name="YC">#REF!</definedName>
    <definedName name="YHJ">#REF!</definedName>
    <definedName name="Z">[33]원형1호맨홀토공수량!#REF!</definedName>
    <definedName name="ㄱ">#REF!</definedName>
    <definedName name="가">#REF!</definedName>
    <definedName name="가식장">#REF!</definedName>
    <definedName name="간접공사비">#REF!</definedName>
    <definedName name="간접노무비">#REF!</definedName>
    <definedName name="감속턱수량">#REF!</definedName>
    <definedName name="강재DATA">[19]단위수량!$A$4:$Z$7</definedName>
    <definedName name="강재규격">[19]단위수량!$B$4:$B$7</definedName>
    <definedName name="강재운반">[19]가시설수량!$AE$235</definedName>
    <definedName name="강탄성계수">#REF!</definedName>
    <definedName name="거리">'[34]H-PILE수량집계'!#REF!</definedName>
    <definedName name="경계블럭연장" hidden="1">[35]조명시설!#REF!</definedName>
    <definedName name="경비">#REF!</definedName>
    <definedName name="고압블럭수량">#REF!</definedName>
    <definedName name="고용보험료">#REF!</definedName>
    <definedName name="곱">[12]DATE!$I$24:$I$85</definedName>
    <definedName name="공구관로번호">#REF!</definedName>
    <definedName name="공구도로명">#REF!</definedName>
    <definedName name="공구별관로번호">[10]Sheet1!$A$4:$B$235</definedName>
    <definedName name="공구별도로명">[10]Sheet1!$D$3:$E$103</definedName>
    <definedName name="공동구공">#REF!</definedName>
    <definedName name="공동구공집계표">#REF!</definedName>
    <definedName name="공제" hidden="1">[36]조명시설!#REF!</definedName>
    <definedName name="공통일위">#REF!</definedName>
    <definedName name="관T">#REF!</definedName>
    <definedName name="관경">#REF!</definedName>
    <definedName name="관경1">#REF!</definedName>
    <definedName name="관제원">#REF!</definedName>
    <definedName name="관치수">'[37]2호맨홀공제수량'!$A$5:$C$11</definedName>
    <definedName name="교폭">#REF!</definedName>
    <definedName name="구">#REF!</definedName>
    <definedName name="구조물집계">[38]터파기및재료!#REF!</definedName>
    <definedName name="규격">[12]DATE!$C$24:$C$85</definedName>
    <definedName name="근입장">#REF!</definedName>
    <definedName name="기초폭300">[1]대로근거!#REF!</definedName>
    <definedName name="기초폭350">[1]대로근거!#REF!</definedName>
    <definedName name="깊이">#REF!</definedName>
    <definedName name="ㄴ">#REF!</definedName>
    <definedName name="나">#REF!</definedName>
    <definedName name="노무비">#REF!</definedName>
    <definedName name="노무비1">[39]수목표준대가!$J$1:$J$65536</definedName>
    <definedName name="높">#REF!</definedName>
    <definedName name="높이">#REF!</definedName>
    <definedName name="높이300">[1]대로근거!#REF!</definedName>
    <definedName name="높이350">[1]대로근거!#REF!</definedName>
    <definedName name="ㄷ">#REF!</definedName>
    <definedName name="ㄷㄷ">'[40]이토변실(A3-LINE)'!$O$62</definedName>
    <definedName name="ㄷㄷㄷ">'[16]ABUT수량-A1'!$T$25</definedName>
    <definedName name="다">#REF!</definedName>
    <definedName name="단관M">[12]DATE!$H$24:$H$85</definedName>
    <definedName name="단빔플랜지">#REF!</definedName>
    <definedName name="담쟁이넝쿨수량산출">#REF!</definedName>
    <definedName name="대개소">#REF!</definedName>
    <definedName name="대관경">#REF!</definedName>
    <definedName name="댈타5">#REF!</definedName>
    <definedName name="더하기">[12]DATE!$J$24:$J$85</definedName>
    <definedName name="데이타">#REF!</definedName>
    <definedName name="동방층">#REF!</definedName>
    <definedName name="동상">#REF!</definedName>
    <definedName name="동상1">#REF!</definedName>
    <definedName name="동상2">#REF!</definedName>
    <definedName name="두부">#REF!</definedName>
    <definedName name="띠장규격">#REF!</definedName>
    <definedName name="띠장설치">[19]가시설수량!$AE$52</definedName>
    <definedName name="띠장연결개소">[19]가시설수량!$AE$79</definedName>
    <definedName name="ㄹ">#REF!</definedName>
    <definedName name="ㄹㄹ" hidden="1">[36]조명시설!#REF!</definedName>
    <definedName name="라">#REF!</definedName>
    <definedName name="ㅁ">#REF!</definedName>
    <definedName name="ㅁ1">[41]터파기및재료!#REF!</definedName>
    <definedName name="ㅁ15">[42]연결관암거!#REF!</definedName>
    <definedName name="ㅁㄴ">[11]원형1호맨홀토공수량!#REF!</definedName>
    <definedName name="ㅁㅁ185">#REF!</definedName>
    <definedName name="마">#REF!</definedName>
    <definedName name="마마마">#REF!</definedName>
    <definedName name="마스콘수량">#REF!</definedName>
    <definedName name="마찰각">#REF!</definedName>
    <definedName name="맨홀자재집계표">[43]원형1호맨홀토공수량!#REF!</definedName>
    <definedName name="맨홀토공단위수량">#REF!</definedName>
    <definedName name="맨홀평균높이산출">#REF!</definedName>
    <definedName name="모래300">[1]대로근거!#REF!</definedName>
    <definedName name="모래350">[1]대로근거!#REF!</definedName>
    <definedName name="무근">#REF!</definedName>
    <definedName name="물">#REF!</definedName>
    <definedName name="뮤">#REF!</definedName>
    <definedName name="뮤2">#REF!</definedName>
    <definedName name="ㅂ">#REF!</definedName>
    <definedName name="바">#REF!</definedName>
    <definedName name="방호벽">#REF!</definedName>
    <definedName name="버팀1단">[19]단위수량!$D$10</definedName>
    <definedName name="버팀2단">[19]단위수량!$D$11</definedName>
    <definedName name="버팀간격">#REF!</definedName>
    <definedName name="버팀규격">#REF!</definedName>
    <definedName name="버팀및띠장연결">[19]가시설수량!$AE$168</definedName>
    <definedName name="버팀수량">#REF!</definedName>
    <definedName name="버팀제작">[19]가시설수량!$AE$138</definedName>
    <definedName name="벽높이">#REF!</definedName>
    <definedName name="벽체">#REF!</definedName>
    <definedName name="보걸이">[19]가시설수량!$AE$39</definedName>
    <definedName name="보도경계블럭수량">#REF!</definedName>
    <definedName name="보조">#REF!</definedName>
    <definedName name="보조1">#REF!</definedName>
    <definedName name="보조2">#REF!</definedName>
    <definedName name="보조기층">#REF!</definedName>
    <definedName name="보차도경계블럭수량">#REF!</definedName>
    <definedName name="복사">#REF!</definedName>
    <definedName name="복토">#REF!</definedName>
    <definedName name="부대공집계">[38]터파기및재료!#REF!</definedName>
    <definedName name="부대일위대가">#REF!</definedName>
    <definedName name="분리">'[44]빗물받이(910-510-410)'!$P$4</definedName>
    <definedName name="브이c">#REF!</definedName>
    <definedName name="빔간격">#REF!</definedName>
    <definedName name="빔높이">#REF!</definedName>
    <definedName name="빗물받이1">#REF!</definedName>
    <definedName name="빗물받이2">#REF!</definedName>
    <definedName name="사">#REF!</definedName>
    <definedName name="사하중1">#REF!</definedName>
    <definedName name="사하중2">#REF!</definedName>
    <definedName name="사하중3">#REF!</definedName>
    <definedName name="사하중4">#REF!</definedName>
    <definedName name="산재보험료">#REF!</definedName>
    <definedName name="상부">#REF!</definedName>
    <definedName name="상부1">#REF!</definedName>
    <definedName name="상부2">#REF!</definedName>
    <definedName name="상수도공">#REF!</definedName>
    <definedName name="상수도공집계표">#REF!</definedName>
    <definedName name="상수집">[45]터파기및재료!#REF!</definedName>
    <definedName name="상수집계">[38]터파기및재료!#REF!</definedName>
    <definedName name="설계속도">#REF!</definedName>
    <definedName name="소개소">#REF!</definedName>
    <definedName name="소관경">#REF!</definedName>
    <definedName name="소켓무게">[46]DATE!$G$24:$G$79</definedName>
    <definedName name="수량">[47]맨홀수량!#REF!</definedName>
    <definedName name="수량산출">#REF!</definedName>
    <definedName name="수압1">#REF!</definedName>
    <definedName name="수압2">#REF!</definedName>
    <definedName name="수압3">#REF!</definedName>
    <definedName name="순공사비">#REF!</definedName>
    <definedName name="슬래브">#REF!</definedName>
    <definedName name="습윤">#REF!</definedName>
    <definedName name="씨">#REF!</definedName>
    <definedName name="씨그마ck">#REF!</definedName>
    <definedName name="씨그마y">#REF!</definedName>
    <definedName name="ㅇㅇ">[48]원형1호맨홀토공수량!#REF!</definedName>
    <definedName name="ㅇㅇㅇㅇ">#REF!</definedName>
    <definedName name="ㅇ어ㅗ">#REF!</definedName>
    <definedName name="아">#REF!</definedName>
    <definedName name="아스콘">#REF!</definedName>
    <definedName name="아스콘1">#REF!</definedName>
    <definedName name="아스콘2" hidden="1">[36]조명시설!#REF!</definedName>
    <definedName name="아스콘수량">#REF!</definedName>
    <definedName name="아스팔트">#REF!</definedName>
    <definedName name="아앙">[49]DATE!$G$24:$G$79</definedName>
    <definedName name="알d">#REF!</definedName>
    <definedName name="알파1">#REF!</definedName>
    <definedName name="알파2">#REF!</definedName>
    <definedName name="앞굽높이">#REF!</definedName>
    <definedName name="앞성토">#REF!</definedName>
    <definedName name="앨c">#REF!</definedName>
    <definedName name="앨e">#REF!</definedName>
    <definedName name="여유폭">[19]단위수량!$C$19</definedName>
    <definedName name="연장">#REF!</definedName>
    <definedName name="오">#REF!</definedName>
    <definedName name="오수1호맨홀">[50]터파기및재료!#REF!</definedName>
    <definedName name="오수공">#REF!</definedName>
    <definedName name="오수관단위수량">[50]터파기및재료!#REF!</definedName>
    <definedName name="오수관로높이">[50]터파기및재료!#REF!</definedName>
    <definedName name="오수맨홀높이">[50]터파기및재료!#REF!</definedName>
    <definedName name="옹벽공">#REF!</definedName>
    <definedName name="옹벽공집계표">#REF!</definedName>
    <definedName name="옹벽단위">[51]터파기및재료!#REF!</definedName>
    <definedName name="외벽1">#REF!</definedName>
    <definedName name="외벽2">#REF!</definedName>
    <definedName name="우수공">#REF!</definedName>
    <definedName name="우수관수량산출">#REF!</definedName>
    <definedName name="이삼">#REF!</definedName>
    <definedName name="이형관">[12]DATE!$B$24:$B$85</definedName>
    <definedName name="인기300">[1]대로근거!#REF!</definedName>
    <definedName name="인기350">[1]대로근거!#REF!</definedName>
    <definedName name="인암300">[1]대로근거!#REF!</definedName>
    <definedName name="인암350">[1]대로근거!#REF!</definedName>
    <definedName name="인토300">[1]대로근거!#REF!</definedName>
    <definedName name="인토350">[1]대로근거!#REF!</definedName>
    <definedName name="일단">[52]원형1호맨홀토공수량!#REF!</definedName>
    <definedName name="ㅈㅁ">#REF!</definedName>
    <definedName name="장순상">#REF!</definedName>
    <definedName name="저판">#REF!</definedName>
    <definedName name="저판두께">'[53]#REF'!$AJ$30</definedName>
    <definedName name="전장">#REF!</definedName>
    <definedName name="전토압1">#REF!</definedName>
    <definedName name="전토압2">#REF!</definedName>
    <definedName name="전토압3">#REF!</definedName>
    <definedName name="전토압4">#REF!</definedName>
    <definedName name="정">[10]Sheet1!$B$16384</definedName>
    <definedName name="정근">[10]Sheet1!$B$16384</definedName>
    <definedName name="정지">#REF!</definedName>
    <definedName name="주빔플랜지">#REF!</definedName>
    <definedName name="중분대">#REF!</definedName>
    <definedName name="지급미포함차액">#REF!</definedName>
    <definedName name="지급자재비">#REF!</definedName>
    <definedName name="지하수">#REF!</definedName>
    <definedName name="직접공사비">#REF!</definedName>
    <definedName name="직접노무비">#REF!</definedName>
    <definedName name="직접재료비">#REF!</definedName>
    <definedName name="집계표1">#REF!</definedName>
    <definedName name="집계표2">#REF!</definedName>
    <definedName name="집계표3">#REF!</definedName>
    <definedName name="집계표4">#REF!</definedName>
    <definedName name="집계표5">#REF!</definedName>
    <definedName name="집수정">#REF!</definedName>
    <definedName name="집수정관경">#REF!</definedName>
    <definedName name="집수정규격">#REF!</definedName>
    <definedName name="집수정수">[54]산출근거!#REF!</definedName>
    <definedName name="집수정수량">#REF!</definedName>
    <definedName name="차선도색중앙선수량">#REF!</definedName>
    <definedName name="차선도색직각주차수량">#REF!</definedName>
    <definedName name="차선도색평행주차수량">#REF!</definedName>
    <definedName name="차차" hidden="1">[5]조명시설!#REF!</definedName>
    <definedName name="천공간격">#REF!</definedName>
    <definedName name="철근">#REF!</definedName>
    <definedName name="철근항복응력">'[53]#REF'!$G$144</definedName>
    <definedName name="철콘">#REF!</definedName>
    <definedName name="칼라샌드블록수량">#REF!</definedName>
    <definedName name="콘크리트">#REF!</definedName>
    <definedName name="콘크리트공칭강도">'[53]#REF'!$G$132</definedName>
    <definedName name="토류판">[19]가시설수량!$AE$25</definedName>
    <definedName name="토사">#REF!</definedName>
    <definedName name="토사1">#REF!</definedName>
    <definedName name="토사2">#REF!</definedName>
    <definedName name="토사3">#REF!</definedName>
    <definedName name="토피">#REF!</definedName>
    <definedName name="퇴직공제부금비">#REF!</definedName>
    <definedName name="파이1">#REF!</definedName>
    <definedName name="파이2">#REF!</definedName>
    <definedName name="평균H">#REF!</definedName>
    <definedName name="평균높이">[52]원형1호맨홀토공수량!#REF!</definedName>
    <definedName name="포장">#REF!</definedName>
    <definedName name="포장T">#REF!</definedName>
    <definedName name="포장공">#REF!</definedName>
    <definedName name="포장공수량집계표">#REF!</definedName>
    <definedName name="포장두께">#REF!</definedName>
    <definedName name="포화">#REF!</definedName>
    <definedName name="폭">#REF!</definedName>
    <definedName name="폭300">[1]대로근거!#REF!</definedName>
    <definedName name="폭350">[1]대로근거!#REF!</definedName>
    <definedName name="폭원">#REF!</definedName>
    <definedName name="ㅎ">#REF!</definedName>
    <definedName name="하부">#REF!</definedName>
    <definedName name="하중">#REF!</definedName>
    <definedName name="헌치1">#REF!</definedName>
    <definedName name="헌치2">#REF!</definedName>
    <definedName name="현지사무원급료">#REF!</definedName>
    <definedName name="형상">[12]DATE!$D$24:$D$85</definedName>
    <definedName name="홈통받이수량">#REF!</definedName>
    <definedName name="활하중">#REF!</definedName>
    <definedName name="활하중1">#REF!</definedName>
    <definedName name="활하중2">#REF!</definedName>
    <definedName name="황">#REF!</definedName>
    <definedName name="ㅐㅐㅐ">'[16]ABUT수량-A1'!$T$25</definedName>
    <definedName name="ㅑㅑ">[11]원형1호맨홀토공수량!#REF!</definedName>
    <definedName name="ㅔ">[1]대로근거!#REF!</definedName>
    <definedName name="ㅗㄹ">#REF!</definedName>
    <definedName name="ㅗㅅ20">#REF!</definedName>
    <definedName name="ㅠ359">#REF!</definedName>
    <definedName name="ㅣ" hidden="1">[36]조명시설!#REF!</definedName>
    <definedName name="ㅣㅣㅣ" hidden="1">[36]조명시설!#REF!</definedName>
    <definedName name="ㅣㅣㅣㅣ" hidden="1">[36]조명시설!#REF!</definedName>
    <definedName name="ㅣㅣㅣㅣㅣ" hidden="1">[36]조명시설!#REF!</definedName>
    <definedName name="ㅣㅣㅣㅣㅣㅣ" hidden="1">[36]조명시설!#REF!</definedName>
  </definedNames>
  <calcPr calcId="145621" iterate="1"/>
</workbook>
</file>

<file path=xl/calcChain.xml><?xml version="1.0" encoding="utf-8"?>
<calcChain xmlns="http://schemas.openxmlformats.org/spreadsheetml/2006/main">
  <c r="E34" i="12" l="1"/>
  <c r="E35" i="12" s="1"/>
  <c r="N18" i="12"/>
  <c r="F12" i="9"/>
  <c r="F14" i="9" s="1"/>
  <c r="F19" i="9" s="1"/>
  <c r="H18" i="9"/>
  <c r="G18" i="9"/>
  <c r="F18" i="9"/>
  <c r="I16" i="9"/>
  <c r="I15" i="9"/>
  <c r="H14" i="9"/>
  <c r="H19" i="9" s="1"/>
  <c r="I13" i="9"/>
  <c r="B6" i="9"/>
  <c r="E27" i="8"/>
  <c r="A10" i="8"/>
  <c r="A9" i="8"/>
  <c r="A8" i="8"/>
  <c r="A7" i="8"/>
  <c r="A6" i="8"/>
  <c r="A5" i="8"/>
  <c r="A4" i="8"/>
  <c r="A3" i="8"/>
  <c r="A1" i="12" s="1"/>
  <c r="A2" i="8"/>
  <c r="A1" i="8"/>
  <c r="G12" i="9" l="1"/>
  <c r="G14" i="9" s="1"/>
  <c r="G19" i="9" s="1"/>
  <c r="E17" i="9" l="1"/>
  <c r="E18" i="9" l="1"/>
  <c r="I17" i="9"/>
  <c r="I18" i="9" s="1"/>
  <c r="G14" i="7" l="1"/>
  <c r="H14" i="7" s="1"/>
  <c r="E14" i="7"/>
  <c r="I14" i="7"/>
  <c r="J14" i="7" s="1"/>
  <c r="I15" i="7"/>
  <c r="J15" i="7" s="1"/>
  <c r="I12" i="7" l="1"/>
  <c r="J12" i="7" s="1"/>
  <c r="F14" i="7"/>
  <c r="L14" i="7" s="1"/>
  <c r="K14" i="7"/>
  <c r="E15" i="7"/>
  <c r="G12" i="7"/>
  <c r="H12" i="7" s="1"/>
  <c r="G15" i="7"/>
  <c r="H15" i="7" s="1"/>
  <c r="G13" i="7" l="1"/>
  <c r="H13" i="7" s="1"/>
  <c r="I13" i="7"/>
  <c r="J13" i="7" s="1"/>
  <c r="F15" i="7"/>
  <c r="L15" i="7" s="1"/>
  <c r="T15" i="7" s="1"/>
  <c r="K15" i="7"/>
  <c r="E29" i="12" s="1"/>
  <c r="G7" i="7"/>
  <c r="H7" i="7" s="1"/>
  <c r="G11" i="7" l="1"/>
  <c r="H11" i="7" s="1"/>
  <c r="G8" i="7" l="1"/>
  <c r="H8" i="7" s="1"/>
  <c r="I7" i="7" l="1"/>
  <c r="J7" i="7" s="1"/>
  <c r="E12" i="7" l="1"/>
  <c r="F12" i="7" l="1"/>
  <c r="L12" i="7" s="1"/>
  <c r="K12" i="7"/>
  <c r="E9" i="7" l="1"/>
  <c r="E13" i="7" l="1"/>
  <c r="E10" i="7"/>
  <c r="I10" i="7"/>
  <c r="J10" i="7" s="1"/>
  <c r="F9" i="7"/>
  <c r="F10" i="7" l="1"/>
  <c r="F13" i="7"/>
  <c r="L13" i="7" s="1"/>
  <c r="K13" i="7"/>
  <c r="I8" i="7"/>
  <c r="J8" i="7" s="1"/>
  <c r="E8" i="7" l="1"/>
  <c r="E7" i="7" l="1"/>
  <c r="F8" i="7"/>
  <c r="L8" i="7" s="1"/>
  <c r="K8" i="7"/>
  <c r="E11" i="7"/>
  <c r="I9" i="7"/>
  <c r="J9" i="7" s="1"/>
  <c r="F7" i="7" l="1"/>
  <c r="K7" i="7"/>
  <c r="G10" i="7"/>
  <c r="F11" i="7"/>
  <c r="L7" i="7" l="1"/>
  <c r="E6" i="7"/>
  <c r="H10" i="7"/>
  <c r="L10" i="7" s="1"/>
  <c r="K10" i="7"/>
  <c r="I11" i="7" l="1"/>
  <c r="F6" i="7"/>
  <c r="J11" i="7" l="1"/>
  <c r="K11" i="7"/>
  <c r="E5" i="7"/>
  <c r="E3" i="12" s="1"/>
  <c r="E6" i="12" l="1"/>
  <c r="I6" i="7"/>
  <c r="J6" i="7" s="1"/>
  <c r="I5" i="7" s="1"/>
  <c r="L11" i="7"/>
  <c r="F5" i="7"/>
  <c r="G9" i="7"/>
  <c r="J5" i="7" l="1"/>
  <c r="J29" i="7" s="1"/>
  <c r="E10" i="12"/>
  <c r="H9" i="7"/>
  <c r="K9" i="7"/>
  <c r="F29" i="7"/>
  <c r="G6" i="7" l="1"/>
  <c r="L9" i="7"/>
  <c r="H6" i="7" l="1"/>
  <c r="K6" i="7"/>
  <c r="G5" i="7" l="1"/>
  <c r="E7" i="12" s="1"/>
  <c r="L6" i="7"/>
  <c r="E17" i="12" l="1"/>
  <c r="E8" i="12"/>
  <c r="E14" i="12"/>
  <c r="E15" i="12"/>
  <c r="P3" i="12"/>
  <c r="E41" i="12"/>
  <c r="E21" i="12"/>
  <c r="E22" i="12"/>
  <c r="E20" i="12"/>
  <c r="E23" i="12"/>
  <c r="H5" i="7"/>
  <c r="K5" i="7"/>
  <c r="E9" i="12" l="1"/>
  <c r="E13" i="12" s="1"/>
  <c r="E16" i="12"/>
  <c r="H29" i="7"/>
  <c r="L5" i="7"/>
  <c r="L29" i="7" s="1"/>
  <c r="E19" i="12" l="1"/>
  <c r="E12" i="12"/>
  <c r="E24" i="12" l="1"/>
  <c r="E25" i="12" s="1"/>
  <c r="E30" i="12" l="1"/>
  <c r="E31" i="12" l="1"/>
  <c r="E32" i="12" l="1"/>
  <c r="E12" i="9" l="1"/>
  <c r="E39" i="12"/>
  <c r="E14" i="9" l="1"/>
  <c r="E19" i="9" s="1"/>
  <c r="I12" i="9"/>
  <c r="I14" i="9" s="1"/>
  <c r="I19" i="9" s="1"/>
  <c r="B7" i="9" l="1"/>
  <c r="F7" i="9"/>
  <c r="F8" i="9"/>
  <c r="B8" i="9"/>
</calcChain>
</file>

<file path=xl/sharedStrings.xml><?xml version="1.0" encoding="utf-8"?>
<sst xmlns="http://schemas.openxmlformats.org/spreadsheetml/2006/main" count="1012" uniqueCount="391">
  <si>
    <t>공 종 별 집 계 표</t>
  </si>
  <si>
    <t>[ 세종문화회관장애인편의시설개선공사(화장실)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</si>
  <si>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</si>
  <si>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</si>
  <si>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</si>
  <si>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</si>
  <si>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</si>
  <si>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</si>
  <si>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</si>
  <si>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</si>
  <si>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</si>
  <si>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</si>
  <si>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</si>
  <si>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</si>
  <si>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</si>
  <si>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</si>
  <si>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</si>
  <si>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</si>
  <si>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</si>
  <si>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</si>
  <si>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</si>
  <si>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</si>
  <si>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</si>
  <si>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</si>
  <si>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</si>
  <si>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</si>
  <si>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</si>
  <si>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</si>
  <si>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</si>
  <si>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</si>
  <si>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</si>
  <si>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</si>
  <si>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</si>
  <si>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</si>
  <si>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</si>
  <si>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</si>
  <si>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</si>
  <si>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</si>
  <si>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</si>
  <si>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</si>
  <si>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</si>
  <si>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</si>
  <si>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</si>
  <si>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</si>
  <si>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</si>
  <si>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</si>
  <si>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</si>
  <si>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</si>
  <si>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</si>
  <si>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</si>
  <si>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</si>
  <si>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세종문화회관장애인편의시설개선공사(화장실)</t>
  </si>
  <si>
    <t/>
  </si>
  <si>
    <t>01</t>
  </si>
  <si>
    <t>0101  01.화장실리모델링</t>
  </si>
  <si>
    <t>0101</t>
  </si>
  <si>
    <t>010101  가  설  공  사</t>
  </si>
  <si>
    <t>010101</t>
  </si>
  <si>
    <t>가설가림막설치 및 철거</t>
  </si>
  <si>
    <t>샌드위치판넬 50t(도어포함)</t>
  </si>
  <si>
    <t>M2</t>
  </si>
  <si>
    <t>5E7214FF9227EDAF103360B4336147</t>
  </si>
  <si>
    <t>T</t>
  </si>
  <si>
    <t>F</t>
  </si>
  <si>
    <t>0101015E7214FF9227EDAF103360B4336147</t>
  </si>
  <si>
    <t>강관 조립말비계(이동식)설치 및 해체</t>
  </si>
  <si>
    <t>높이 2m, 3개월</t>
  </si>
  <si>
    <t>대</t>
  </si>
  <si>
    <t>5E7214FF92073F71353ED0D2B0B72C</t>
  </si>
  <si>
    <t>0101015E7214FF92073F71353ED0D2B0B72C</t>
  </si>
  <si>
    <t>건축물보양 - 석재면, 테라조면</t>
  </si>
  <si>
    <t>하드롱지</t>
  </si>
  <si>
    <t>5E7214FA1237A638C5341004683198</t>
  </si>
  <si>
    <t>0101015E7214FA1237A638C5341004683198</t>
  </si>
  <si>
    <t>거푸집 먹매김</t>
  </si>
  <si>
    <t>일반</t>
  </si>
  <si>
    <t>5E7214FA1237A63B9831F05B4D08EF</t>
  </si>
  <si>
    <t>0101015E7214FA1237A63B9831F05B4D08EF</t>
  </si>
  <si>
    <t>건축물 현장정리</t>
  </si>
  <si>
    <t>리모델링</t>
  </si>
  <si>
    <t>5E7214FA1207D408AF3A807A12430B</t>
  </si>
  <si>
    <t>0101015E7214FA1207D408AF3A807A12430B</t>
  </si>
  <si>
    <t>[ 합           계 ]</t>
  </si>
  <si>
    <t>TOTAL</t>
  </si>
  <si>
    <t>010102  습  식  공  사</t>
  </si>
  <si>
    <t>010102</t>
  </si>
  <si>
    <t>0.5B 벽돌쌓기</t>
  </si>
  <si>
    <t>3.6m 이하</t>
  </si>
  <si>
    <t>5E72640142F7A0DEE13420AD38E12A</t>
  </si>
  <si>
    <t>0101025E72640142F7A0DEE13420AD38E12A</t>
  </si>
  <si>
    <t>1.0B 벽돌쌓기</t>
  </si>
  <si>
    <t>5E72640142F7A0DC343CE064022BC1</t>
  </si>
  <si>
    <t>0101025E72640142F7A0DC343CE064022BC1</t>
  </si>
  <si>
    <t>벽돌운반</t>
  </si>
  <si>
    <t>인력, 3층</t>
  </si>
  <si>
    <t>천매</t>
  </si>
  <si>
    <t>5E72640142D7F2630931008D081295</t>
  </si>
  <si>
    <t>0101025E72640142D7F2630931008D081295</t>
  </si>
  <si>
    <t>철근콘크리트인방</t>
  </si>
  <si>
    <t>200*200</t>
  </si>
  <si>
    <t>M</t>
  </si>
  <si>
    <t>5E726412E21725773737600454CEF2</t>
  </si>
  <si>
    <t>0101025E726412E21725773737600454CEF2</t>
  </si>
  <si>
    <t>모르타르 바름</t>
  </si>
  <si>
    <t>내벽, 18mm, 3.6m 이하</t>
  </si>
  <si>
    <t>5E72746672B7CA98C83510BF49B252</t>
  </si>
  <si>
    <t>0101025E72746672B7CA98C83510BF49B252</t>
  </si>
  <si>
    <t>수밀코킹(실리콘)</t>
  </si>
  <si>
    <t>삼각, 5mm이하, 방균용</t>
  </si>
  <si>
    <t>5E72844B82777D82C03910E5E5B305</t>
  </si>
  <si>
    <t>0101025E72844B82777D82C03910E5E5B305</t>
  </si>
  <si>
    <t>시멘트 액체방수 바름</t>
  </si>
  <si>
    <t>바닥</t>
  </si>
  <si>
    <t>5E72844452778711B03580A6409E94</t>
  </si>
  <si>
    <t>0101025E72844452778711B03580A6409E94</t>
  </si>
  <si>
    <t>수직부</t>
  </si>
  <si>
    <t>5E72844452778711B035B07BC78D4C</t>
  </si>
  <si>
    <t>0101025E72844452778711B035B07BC78D4C</t>
  </si>
  <si>
    <t>표면 마무리</t>
  </si>
  <si>
    <t>인력마감</t>
  </si>
  <si>
    <t>5E72746672E79D528C39D066B221F3</t>
  </si>
  <si>
    <t>0101025E72746672E79D528C39D066B221F3</t>
  </si>
  <si>
    <t>화장실도기질타일붙임(바탕 24mm+압 6mm)</t>
  </si>
  <si>
    <t>벽,300*600*10</t>
  </si>
  <si>
    <t>5E72D4CEA277F082213B00346C6497</t>
  </si>
  <si>
    <t>0101025E72D4CEA277F082213B00346C6497</t>
  </si>
  <si>
    <t>논슬립자기질타일압착붙임(바탕 24mm+압 5mm)</t>
  </si>
  <si>
    <t>바닥, 장변 300*300*9</t>
  </si>
  <si>
    <t>5E72D4CEA257C559593A502B7AAC7B</t>
  </si>
  <si>
    <t>0101025E72D4CEA257C559593A502B7AAC7B</t>
  </si>
  <si>
    <t>010103  수  장  공  사</t>
  </si>
  <si>
    <t>010103</t>
  </si>
  <si>
    <t>방수석고보드 붙이기</t>
  </si>
  <si>
    <t>천정,T=9.5*2겹 (못붙임),기존2층화장실천정포함</t>
  </si>
  <si>
    <t>5E72F41E42A70FEBB93EB0293FCF28</t>
  </si>
  <si>
    <t>0101035E72F41E42A70FEBB93EB0293FCF28</t>
  </si>
  <si>
    <t>2층흡음텍스설치</t>
  </si>
  <si>
    <t>600*600*20</t>
  </si>
  <si>
    <t>5E72F41E42A70FEBB93EB0293FCF29</t>
  </si>
  <si>
    <t>0101035E72F41E42A70FEBB93EB0293FCF29</t>
  </si>
  <si>
    <t>화장실칸막이</t>
  </si>
  <si>
    <t>화장실칸막이, 큐비클, SUS몰딩</t>
  </si>
  <si>
    <t>595474809257A8B38A3B70225C1AF1BB82EFC1</t>
  </si>
  <si>
    <t>010103595474809257A8B38A3B70225C1AF1BB82EFC1</t>
  </si>
  <si>
    <t>기저귀교환대</t>
  </si>
  <si>
    <t>EA</t>
  </si>
  <si>
    <t>595474809257A8B38A3B70225C1AF1BB82EC07</t>
  </si>
  <si>
    <t>010103595474809257A8B38A3B70225C1AF1BB82EC07</t>
  </si>
  <si>
    <t>경사방습거울설치</t>
  </si>
  <si>
    <t>SST T:1.2, 600*1000*5mm, 틀 포함</t>
  </si>
  <si>
    <t>5E72C4E1C20784D31C389057DD68B4</t>
  </si>
  <si>
    <t>0101035E72C4E1C20784D31C389057DD68B4</t>
  </si>
  <si>
    <t>010104  금  속  공  사</t>
  </si>
  <si>
    <t>010104</t>
  </si>
  <si>
    <t>경량천장철골틀 설치</t>
  </si>
  <si>
    <t>M-BAR, H:1m</t>
  </si>
  <si>
    <t>5E72A49202B7B2CA433FB02D62AB00</t>
  </si>
  <si>
    <t>0101045E72A49202B7B2CA433FB02D62AB00</t>
  </si>
  <si>
    <t>AL몰딩 설치</t>
  </si>
  <si>
    <t>W형, 15*15*15*15*1.0mm</t>
  </si>
  <si>
    <t>5E72F41442673A56133E701BE013B0</t>
  </si>
  <si>
    <t>0101045E72F41442673A56133E701BE013B0</t>
  </si>
  <si>
    <t>천장점검구 설치</t>
  </si>
  <si>
    <t>AL 백색, 600*600mm</t>
  </si>
  <si>
    <t>개소</t>
  </si>
  <si>
    <t>5E72A49202C759B4353F00A6583F28</t>
  </si>
  <si>
    <t>0101045E72A49202C759B4353F00A6583F28</t>
  </si>
  <si>
    <t>미장용 코너비드 설치</t>
  </si>
  <si>
    <t>AL, H=13mm</t>
  </si>
  <si>
    <t>5E72746DA297F2F83B34203DBB0A21</t>
  </si>
  <si>
    <t>0101045E72746DA297F2F83B34203DBB0A21</t>
  </si>
  <si>
    <t>베이스비드(홈내기) 설치</t>
  </si>
  <si>
    <t>AL, H=10mm</t>
  </si>
  <si>
    <t>5E72746DA297F2F83B34203CAB3597</t>
  </si>
  <si>
    <t>0101045E72746DA297F2F83B34203CAB3597</t>
  </si>
  <si>
    <t>타일벽코너가드</t>
  </si>
  <si>
    <t>스테인리스 1.2t*30*30(코킹 5*5)</t>
  </si>
  <si>
    <t>5E72746DA297F2FDB83DC0DBE9ED11</t>
  </si>
  <si>
    <t>0101045E72746DA297F2FDB83DC0DBE9ED11</t>
  </si>
  <si>
    <t>스테인리스재료분리대</t>
  </si>
  <si>
    <t>바닥, W30*H20*1.5t</t>
  </si>
  <si>
    <t>5E72F41AE2C70A6BCA3CB0C0CBFB96</t>
  </si>
  <si>
    <t>0101045E72F41AE2C70A6BCA3CB0C0CBFB96</t>
  </si>
  <si>
    <t>010105  창  호  공  사</t>
  </si>
  <si>
    <t>010105</t>
  </si>
  <si>
    <t>장애인화장실 자동도어</t>
  </si>
  <si>
    <t>1000*2200,부속철물포함</t>
  </si>
  <si>
    <t>5FC0F44972374F7A4A3CB01078D2E4CEA46329</t>
  </si>
  <si>
    <t>0101055FC0F44972374F7A4A3CB01078D2E4CEA46329</t>
  </si>
  <si>
    <t>P.S 점검문 이설</t>
  </si>
  <si>
    <t>점검문 700x1500,철거후재설치,조적1.0B,타일마감포함</t>
  </si>
  <si>
    <t>5E72C4E912B720B5A333800DFCB189</t>
  </si>
  <si>
    <t>0101055E72C4E912B720B5A333800DFCB189</t>
  </si>
  <si>
    <t>010106  칠    공    사</t>
  </si>
  <si>
    <t>010106</t>
  </si>
  <si>
    <t>바탕만들기+걸레받이용 페인트칠</t>
  </si>
  <si>
    <t>붓칠, 2회, 콘크리트·모르타르면</t>
  </si>
  <si>
    <t>5E72E434B297CC140D35502D844B97</t>
  </si>
  <si>
    <t>0101065E72E434B297CC140D35502D844B97</t>
  </si>
  <si>
    <t>비닐페인트</t>
  </si>
  <si>
    <t>내천정3회</t>
  </si>
  <si>
    <t>㎡</t>
  </si>
  <si>
    <t>5E72E4354237573A5630300CCA790C</t>
  </si>
  <si>
    <t>0101065E72E4354237573A5630300CCA790C</t>
  </si>
  <si>
    <t>스프레이페인트</t>
  </si>
  <si>
    <t>내벽</t>
  </si>
  <si>
    <t>5E72E427E22721C03637A09870C3C7</t>
  </si>
  <si>
    <t>0101065E72E427E22721C03637A09870C3C7</t>
  </si>
  <si>
    <t>010107  철  거  공  사</t>
  </si>
  <si>
    <t>010107</t>
  </si>
  <si>
    <t>목조, 칸막이벽 철거</t>
  </si>
  <si>
    <t>해체재 재사용 안 함</t>
  </si>
  <si>
    <t>5E73146B525783A4D13D20E73B7761</t>
  </si>
  <si>
    <t>0101075E73146B525783A4D13D20E73B7761</t>
  </si>
  <si>
    <t>텍스, 합판 철거(천장)</t>
  </si>
  <si>
    <t>5E73146B525783A7A43AA0957E88FF</t>
  </si>
  <si>
    <t>0101075E73146B525783A7A43AA0957E88FF</t>
  </si>
  <si>
    <t>반자틀 철거</t>
  </si>
  <si>
    <t>5E73146B525783A07738B055DE7EDE</t>
  </si>
  <si>
    <t>0101075E73146B525783A07738B055DE7EDE</t>
  </si>
  <si>
    <t>석축벽돌 헐기 - 벽돌</t>
  </si>
  <si>
    <t>인력, H=3.6m 기준</t>
  </si>
  <si>
    <t>M3</t>
  </si>
  <si>
    <t>5E73146B5267A9A6A03950F8798B21</t>
  </si>
  <si>
    <t>0101075E73146B5267A9A6A03950F8798B21</t>
  </si>
  <si>
    <t>타일떼어내기(도자기류)</t>
  </si>
  <si>
    <t>바닥 및 수장 부분</t>
  </si>
  <si>
    <t>5E73146B52C730254436103EF8D714</t>
  </si>
  <si>
    <t>0101075E73146B52C730254436103EF8D714</t>
  </si>
  <si>
    <t>타일 까내기(벽)</t>
  </si>
  <si>
    <t>5E73146B52C730254436103B293B04</t>
  </si>
  <si>
    <t>0101075E73146B52C730254436103B293B04</t>
  </si>
  <si>
    <t>대변기철거</t>
  </si>
  <si>
    <t>5E73146B52C730254436103B2D9675</t>
  </si>
  <si>
    <t>0101075E73146B52C730254436103B2D9675</t>
  </si>
  <si>
    <t>세면대철거</t>
  </si>
  <si>
    <t>5E73146B52C730254436103B2D9676</t>
  </si>
  <si>
    <t>0101075E73146B52C730254436103B2D9676</t>
  </si>
  <si>
    <t>장애인손잡이철거</t>
  </si>
  <si>
    <t>대변기,세면대</t>
  </si>
  <si>
    <t>5E73146B52C730254436103B2D9677</t>
  </si>
  <si>
    <t>0101075E73146B52C730254436103B2D9677</t>
  </si>
  <si>
    <t>바닥컷팅</t>
  </si>
  <si>
    <t>5E73146B52C730254436103B2CF091</t>
  </si>
  <si>
    <t>0101075E73146B52C730254436103B2CF091</t>
  </si>
  <si>
    <t>벽컷팅</t>
  </si>
  <si>
    <t>5E73146B52C730254436103B2CF094</t>
  </si>
  <si>
    <t>0101075E73146B52C730254436103B2CF094</t>
  </si>
  <si>
    <t>천정컷팅</t>
  </si>
  <si>
    <t>5E73146B52C730254436103B2CF097</t>
  </si>
  <si>
    <t>0101075E73146B52C730254436103B2CF097</t>
  </si>
  <si>
    <t>010108  골재비및운반비</t>
  </si>
  <si>
    <t>010108</t>
  </si>
  <si>
    <t>모래</t>
  </si>
  <si>
    <t>도착도</t>
  </si>
  <si>
    <t>5977549CD247C4760C3AE0208A8267E65EE437</t>
  </si>
  <si>
    <t>0101085977549CD247C4760C3AE0208A8267E65EE437</t>
  </si>
  <si>
    <t>시멘트</t>
  </si>
  <si>
    <t>건재상</t>
  </si>
  <si>
    <t>포</t>
  </si>
  <si>
    <t>5954748092C7D934AA32D0F16EDFEA25A2F508</t>
  </si>
  <si>
    <t>0101085954748092C7D934AA32D0F16EDFEA25A2F508</t>
  </si>
  <si>
    <t>010109  건설폐기물처리비</t>
  </si>
  <si>
    <t>010109</t>
  </si>
  <si>
    <t>5</t>
  </si>
  <si>
    <t>&lt;</t>
  </si>
  <si>
    <t>건설폐기물 -중간처리</t>
  </si>
  <si>
    <t>건설(건축)폐자재</t>
  </si>
  <si>
    <t>TON</t>
  </si>
  <si>
    <t>5E7214FA1207D7DDEF31A0F3DFC88C</t>
  </si>
  <si>
    <t>0101095E7214FA1207D7DDEF31A0F3DFC88C</t>
  </si>
  <si>
    <t>혼합건설폐기물(소각 5%이하)</t>
  </si>
  <si>
    <t>5E7214FA1207D7DDEC347038B39B90</t>
  </si>
  <si>
    <t>0101095E7214FA1207D7DDEC347038B39B90</t>
  </si>
  <si>
    <t>건설폐기물상차·운반비</t>
  </si>
  <si>
    <t>15톤덤프, 30km</t>
  </si>
  <si>
    <t>5E7214FA1207D7DCC736F0C86251D7</t>
  </si>
  <si>
    <t>0101095E7214FA1207D7DCC736F0C86251D7</t>
  </si>
  <si>
    <t>2019년  04월   일</t>
    <phoneticPr fontId="8" type="noConversion"/>
  </si>
  <si>
    <t>건축총괄</t>
    <phoneticPr fontId="8" type="noConversion"/>
  </si>
  <si>
    <t>건축</t>
    <phoneticPr fontId="8" type="noConversion"/>
  </si>
  <si>
    <t>소방</t>
    <phoneticPr fontId="8" type="noConversion"/>
  </si>
  <si>
    <t>조경</t>
    <phoneticPr fontId="8" type="noConversion"/>
  </si>
  <si>
    <t>기계</t>
    <phoneticPr fontId="8" type="noConversion"/>
  </si>
  <si>
    <t>전기/통신/소방</t>
    <phoneticPr fontId="8" type="noConversion"/>
  </si>
  <si>
    <t>소방기계</t>
    <phoneticPr fontId="8" type="noConversion"/>
  </si>
  <si>
    <t>소방전기</t>
    <phoneticPr fontId="8" type="noConversion"/>
  </si>
  <si>
    <t>공사명 : 세종문화회관장애인편의시설개선공사(화장실)</t>
    <phoneticPr fontId="8" type="noConversion"/>
  </si>
  <si>
    <t>적색부분에 입력</t>
    <phoneticPr fontId="8" type="noConversion"/>
  </si>
  <si>
    <t>설          계          서</t>
    <phoneticPr fontId="11" type="noConversion"/>
  </si>
  <si>
    <t>[ 건축+토목+기계설비+전기+통신+소방 ]</t>
    <phoneticPr fontId="18" type="noConversion"/>
  </si>
  <si>
    <t>구        분</t>
    <phoneticPr fontId="11" type="noConversion"/>
  </si>
  <si>
    <t>규격  및  용량</t>
    <phoneticPr fontId="11" type="noConversion"/>
  </si>
  <si>
    <t>단위</t>
    <phoneticPr fontId="11" type="noConversion"/>
  </si>
  <si>
    <t>수량</t>
    <phoneticPr fontId="11" type="noConversion"/>
  </si>
  <si>
    <t>도급금액</t>
    <phoneticPr fontId="11" type="noConversion"/>
  </si>
  <si>
    <t>관급자관급</t>
    <phoneticPr fontId="11" type="noConversion"/>
  </si>
  <si>
    <t>도급자관급</t>
    <phoneticPr fontId="11" type="noConversion"/>
  </si>
  <si>
    <t>시설부담금</t>
    <phoneticPr fontId="18" type="noConversion"/>
  </si>
  <si>
    <t>합       계</t>
    <phoneticPr fontId="11" type="noConversion"/>
  </si>
  <si>
    <t>비       고</t>
    <phoneticPr fontId="11" type="noConversion"/>
  </si>
  <si>
    <t>건축공사(총괄)</t>
    <phoneticPr fontId="11" type="noConversion"/>
  </si>
  <si>
    <t>식</t>
    <phoneticPr fontId="8" type="noConversion"/>
  </si>
  <si>
    <t>토목+기계</t>
    <phoneticPr fontId="18" type="noConversion"/>
  </si>
  <si>
    <t>식</t>
    <phoneticPr fontId="18" type="noConversion"/>
  </si>
  <si>
    <t>소        계</t>
    <phoneticPr fontId="18" type="noConversion"/>
  </si>
  <si>
    <t>전기공사</t>
    <phoneticPr fontId="18" type="noConversion"/>
  </si>
  <si>
    <t>통신공사</t>
    <phoneticPr fontId="18" type="noConversion"/>
  </si>
  <si>
    <t>소방공사</t>
    <phoneticPr fontId="18" type="noConversion"/>
  </si>
  <si>
    <t>합        계</t>
    <phoneticPr fontId="11" type="noConversion"/>
  </si>
  <si>
    <t>비             목</t>
    <phoneticPr fontId="29" type="noConversion"/>
  </si>
  <si>
    <t>구         성        비</t>
    <phoneticPr fontId="29" type="noConversion"/>
  </si>
  <si>
    <t>재</t>
  </si>
  <si>
    <t>료</t>
  </si>
  <si>
    <t>비</t>
  </si>
  <si>
    <t>순</t>
    <phoneticPr fontId="30" type="noConversion"/>
  </si>
  <si>
    <t>노</t>
  </si>
  <si>
    <t>무</t>
  </si>
  <si>
    <t>공</t>
    <phoneticPr fontId="30" type="noConversion"/>
  </si>
  <si>
    <t>사</t>
    <phoneticPr fontId="30" type="noConversion"/>
  </si>
  <si>
    <t>경</t>
    <phoneticPr fontId="30" type="noConversion"/>
  </si>
  <si>
    <t>원</t>
    <phoneticPr fontId="30" type="noConversion"/>
  </si>
  <si>
    <t>2019년  08월   일</t>
    <phoneticPr fontId="8" type="noConversion"/>
  </si>
  <si>
    <t>금                            액</t>
    <phoneticPr fontId="30" type="noConversion"/>
  </si>
  <si>
    <t>비        고</t>
    <phoneticPr fontId="29" type="noConversion"/>
  </si>
  <si>
    <t>직      접         재      료      비</t>
    <phoneticPr fontId="29" type="noConversion"/>
  </si>
  <si>
    <t>간      접         재      료      비</t>
    <phoneticPr fontId="29" type="noConversion"/>
  </si>
  <si>
    <t>작  업  설  ,  부  산  물  등 (△)</t>
    <phoneticPr fontId="32" type="noConversion"/>
  </si>
  <si>
    <t>[ 소                          계 ]</t>
    <phoneticPr fontId="30" type="noConversion"/>
  </si>
  <si>
    <t>직      접         노      무      비</t>
    <phoneticPr fontId="29" type="noConversion"/>
  </si>
  <si>
    <t>간      접         노      무      비</t>
    <phoneticPr fontId="29" type="noConversion"/>
  </si>
  <si>
    <t>직접노무비</t>
    <phoneticPr fontId="30" type="noConversion"/>
  </si>
  <si>
    <t>×</t>
    <phoneticPr fontId="34" type="noConversion"/>
  </si>
  <si>
    <t>&lt;(재+직노+경비)의합계액&gt;</t>
    <phoneticPr fontId="30" type="noConversion"/>
  </si>
  <si>
    <t>산          출          경          비</t>
    <phoneticPr fontId="32" type="noConversion"/>
  </si>
  <si>
    <t>운                반                비</t>
    <phoneticPr fontId="32" type="noConversion"/>
  </si>
  <si>
    <t>산      재         보      험      료</t>
    <phoneticPr fontId="29" type="noConversion"/>
  </si>
  <si>
    <t>노무비</t>
    <phoneticPr fontId="30" type="noConversion"/>
  </si>
  <si>
    <t>면허가 필요한 모든공사</t>
    <phoneticPr fontId="30" type="noConversion"/>
  </si>
  <si>
    <t>고      용         보      험      료</t>
    <phoneticPr fontId="29" type="noConversion"/>
  </si>
  <si>
    <t>건      강         보      험      료</t>
    <phoneticPr fontId="29" type="noConversion"/>
  </si>
  <si>
    <t>직접노무비</t>
    <phoneticPr fontId="32" type="noConversion"/>
  </si>
  <si>
    <t>공사기간 1개월 이상인 모든공사</t>
    <phoneticPr fontId="30" type="noConversion"/>
  </si>
  <si>
    <t>연      금         보      험      료</t>
    <phoneticPr fontId="29" type="noConversion"/>
  </si>
  <si>
    <t>노   인  장  기  요  양  보  험  료</t>
    <phoneticPr fontId="30" type="noConversion"/>
  </si>
  <si>
    <t>건강보험료</t>
    <phoneticPr fontId="30" type="noConversion"/>
  </si>
  <si>
    <t>퇴   직     공   제     부   금   비</t>
    <phoneticPr fontId="32" type="noConversion"/>
  </si>
  <si>
    <t>직접노무비</t>
    <phoneticPr fontId="32" type="noConversion"/>
  </si>
  <si>
    <t>×</t>
    <phoneticPr fontId="34" type="noConversion"/>
  </si>
  <si>
    <t>추정금액 3억이상 공사</t>
    <phoneticPr fontId="30" type="noConversion"/>
  </si>
  <si>
    <t>산  업  안  전  보  건  관  리  비</t>
    <phoneticPr fontId="32" type="noConversion"/>
  </si>
  <si>
    <t>(재+직노+사급+관급)</t>
    <phoneticPr fontId="29" type="noConversion"/>
  </si>
  <si>
    <t>+</t>
    <phoneticPr fontId="30" type="noConversion"/>
  </si>
  <si>
    <t>공사금액 4천만원이상 건설공사 : &lt;재료비(관급포함)+직노&gt;의 합계액</t>
    <phoneticPr fontId="30" type="noConversion"/>
  </si>
  <si>
    <t>가</t>
    <phoneticPr fontId="32" type="noConversion"/>
  </si>
  <si>
    <t>기          타          경          비</t>
    <phoneticPr fontId="32" type="noConversion"/>
  </si>
  <si>
    <t>(재료비+노무비)</t>
    <phoneticPr fontId="30" type="noConversion"/>
  </si>
  <si>
    <t>&lt;(재+직노+경비)의합계액&gt;</t>
  </si>
  <si>
    <t>환      경         보      전      비</t>
    <phoneticPr fontId="29" type="noConversion"/>
  </si>
  <si>
    <t>(재+직노+기계경비)</t>
    <phoneticPr fontId="29" type="noConversion"/>
  </si>
  <si>
    <t>공  사  이  행  보  증  수  수  료</t>
    <phoneticPr fontId="30" type="noConversion"/>
  </si>
  <si>
    <t>[(재+직노+기계경비)</t>
    <phoneticPr fontId="29" type="noConversion"/>
  </si>
  <si>
    <t>최저가 입찰대상공사 : &lt;추정가격300억 이상공사&gt;</t>
    <phoneticPr fontId="30" type="noConversion"/>
  </si>
  <si>
    <t>건설하도급대금지급보증서발급수수료</t>
    <phoneticPr fontId="30" type="noConversion"/>
  </si>
  <si>
    <t>건설기계대여대금지급보증서발급수수료</t>
    <phoneticPr fontId="30" type="noConversion"/>
  </si>
  <si>
    <t>[ 소                          계 ]</t>
    <phoneticPr fontId="30" type="noConversion"/>
  </si>
  <si>
    <t>계</t>
    <phoneticPr fontId="30" type="noConversion"/>
  </si>
  <si>
    <t>일        반         관        리        비</t>
    <phoneticPr fontId="32" type="noConversion"/>
  </si>
  <si>
    <t>&lt;추정가격기준:공급가액(부가세,관급자재제외)&gt;</t>
    <phoneticPr fontId="30" type="noConversion"/>
  </si>
  <si>
    <t>이                                         윤</t>
    <phoneticPr fontId="32" type="noConversion"/>
  </si>
  <si>
    <t>(노무비+경비+일관)</t>
    <phoneticPr fontId="30" type="noConversion"/>
  </si>
  <si>
    <t>사        급         자        재        비</t>
    <phoneticPr fontId="32" type="noConversion"/>
  </si>
  <si>
    <t>건 설 폐 기 물 수 집 운 반 및 수 수 료</t>
    <phoneticPr fontId="30" type="noConversion"/>
  </si>
  <si>
    <t>공            급            가            액</t>
    <phoneticPr fontId="32" type="noConversion"/>
  </si>
  <si>
    <t>부        가         가        치        세</t>
    <phoneticPr fontId="32" type="noConversion"/>
  </si>
  <si>
    <t>공급가액</t>
    <phoneticPr fontId="30" type="noConversion"/>
  </si>
  <si>
    <t>부가세별포함</t>
    <phoneticPr fontId="30" type="noConversion"/>
  </si>
  <si>
    <t>[도                     급                     액]</t>
    <phoneticPr fontId="32" type="noConversion"/>
  </si>
  <si>
    <t>관급자재비</t>
    <phoneticPr fontId="30" type="noConversion"/>
  </si>
  <si>
    <t>도급자 설치분</t>
    <phoneticPr fontId="30" type="noConversion"/>
  </si>
  <si>
    <t>관급자 설치분</t>
    <phoneticPr fontId="30" type="noConversion"/>
  </si>
  <si>
    <t>소    계</t>
    <phoneticPr fontId="30" type="noConversion"/>
  </si>
  <si>
    <t>건 설 폐 기 물 수 집 운 반 및 수 수 료</t>
    <phoneticPr fontId="32" type="noConversion"/>
  </si>
  <si>
    <t>시        설         분        담        금</t>
    <phoneticPr fontId="32" type="noConversion"/>
  </si>
  <si>
    <t>한        전         수        탁        비</t>
    <phoneticPr fontId="32" type="noConversion"/>
  </si>
  <si>
    <t>[총            공            사              비]</t>
    <phoneticPr fontId="32" type="noConversion"/>
  </si>
  <si>
    <t>안   전   관   리   비</t>
    <phoneticPr fontId="32" type="noConversion"/>
  </si>
  <si>
    <t>(재+직노+사급)</t>
    <phoneticPr fontId="29" type="noConversion"/>
  </si>
  <si>
    <t>요율</t>
    <phoneticPr fontId="30" type="noConversion"/>
  </si>
  <si>
    <t>☞ 관급자재비가 있는경우  2가지를 비교하여 적은금액 적용</t>
    <phoneticPr fontId="30" type="noConversion"/>
  </si>
  <si>
    <t xml:space="preserve">☞ 도급자설치,관급자설치인지 확인 관급자설치시 안전관리비적용 안함 </t>
    <phoneticPr fontId="3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</si>
</sst>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5" formatCode="&quot;₩&quot;#,##0;\-&quot;₩&quot;#,##0"/>
    <numFmt numFmtId="7" formatCode="&quot;₩&quot;#,##0.00;\-&quot;₩&quot;#,##0.00"/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#"/>
    <numFmt numFmtId="177" formatCode="#,###;\-#,###;#;"/>
    <numFmt numFmtId="179" formatCode="#,##0.0"/>
    <numFmt numFmtId="184" formatCode="0.0%"/>
    <numFmt numFmtId="185" formatCode="#,###&quot;:관급&quot;"/>
    <numFmt numFmtId="186" formatCode="0.0000%"/>
    <numFmt numFmtId="187" formatCode="#,###\ &quot;]&quot;"/>
    <numFmt numFmtId="188" formatCode="#,###&quot;년&quot;"/>
    <numFmt numFmtId="189" formatCode="0.000%"/>
    <numFmt numFmtId="190" formatCode="#,###&quot;원절삭&quot;"/>
    <numFmt numFmtId="191" formatCode="_-* #,##0.0_-;\-* #,##0.0_-;_-* &quot;-&quot;_-;_-@_-"/>
    <numFmt numFmtId="192" formatCode="yyyy\.mm\.dd"/>
    <numFmt numFmtId="193" formatCode="0E+00"/>
    <numFmt numFmtId="194" formatCode="mmmm\ d\,\ yyyy"/>
    <numFmt numFmtId="195" formatCode="#,##0.00;[Red]#,##0.00"/>
    <numFmt numFmtId="196" formatCode="_-[$€-2]* #,##0.00_-;\-[$€-2]* #,##0.00_-;_-[$€-2]* &quot;-&quot;??_-"/>
    <numFmt numFmtId="197" formatCode="&quot;년&quot;\ "/>
    <numFmt numFmtId="198" formatCode="General_)"/>
    <numFmt numFmtId="199" formatCode="_ * #,##0_ ;_ * \-#,##0_ ;_ * &quot;-&quot;_ ;_ @_ "/>
    <numFmt numFmtId="200" formatCode="_ * #,##0.00_ ;_ * \-#,##0.00_ ;_ * &quot;-&quot;??_ ;_ @_ "/>
    <numFmt numFmtId="201" formatCode="0.0_)"/>
    <numFmt numFmtId="202" formatCode="0.0000_);[Red]\(0.0000\)"/>
    <numFmt numFmtId="203" formatCode="0.00_);[Red]\(0.00\)"/>
    <numFmt numFmtId="204" formatCode="_-* #,##0.0_-;\-* #,##0.0_-;_-* &quot;-&quot;??_-;_-@_-"/>
    <numFmt numFmtId="205" formatCode="0.000000_);[Red]\(0.000000\)"/>
  </numFmts>
  <fonts count="65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name val="돋움"/>
      <family val="3"/>
      <charset val="129"/>
    </font>
    <font>
      <sz val="11"/>
      <name val="굴림"/>
      <family val="3"/>
      <charset val="129"/>
    </font>
    <font>
      <sz val="8"/>
      <name val="돋움"/>
      <family val="3"/>
      <charset val="129"/>
    </font>
    <font>
      <sz val="11"/>
      <color indexed="10"/>
      <name val="굴림"/>
      <family val="3"/>
      <charset val="129"/>
    </font>
    <font>
      <b/>
      <sz val="30"/>
      <name val="굴림"/>
      <family val="3"/>
      <charset val="129"/>
    </font>
    <font>
      <sz val="8"/>
      <name val="바탕"/>
      <family val="1"/>
      <charset val="129"/>
    </font>
    <font>
      <sz val="12"/>
      <name val="굴림"/>
      <family val="3"/>
      <charset val="129"/>
    </font>
    <font>
      <b/>
      <sz val="18"/>
      <name val="굴림"/>
      <family val="3"/>
      <charset val="129"/>
    </font>
    <font>
      <u/>
      <sz val="12"/>
      <name val="굴림"/>
      <family val="3"/>
      <charset val="129"/>
    </font>
    <font>
      <b/>
      <sz val="12"/>
      <name val="굴림"/>
      <family val="3"/>
      <charset val="129"/>
    </font>
    <font>
      <b/>
      <sz val="9"/>
      <name val="굴림"/>
      <family val="3"/>
      <charset val="129"/>
    </font>
    <font>
      <b/>
      <sz val="12"/>
      <color rgb="FFFF0000"/>
      <name val="굴림"/>
      <family val="3"/>
      <charset val="129"/>
    </font>
    <font>
      <sz val="8"/>
      <name val="맑은 고딕"/>
      <family val="3"/>
      <charset val="129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8"/>
      <name val="굴림"/>
      <family val="3"/>
      <charset val="129"/>
    </font>
    <font>
      <b/>
      <sz val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2"/>
      <name val="굴림체"/>
      <family val="3"/>
      <charset val="129"/>
    </font>
    <font>
      <b/>
      <sz val="11"/>
      <color indexed="12"/>
      <name val="굴림"/>
      <family val="3"/>
      <charset val="129"/>
    </font>
    <font>
      <b/>
      <sz val="11"/>
      <name val="굴림"/>
      <family val="3"/>
      <charset val="129"/>
    </font>
    <font>
      <b/>
      <sz val="9"/>
      <color indexed="12"/>
      <name val="굴림"/>
      <family val="3"/>
      <charset val="129"/>
    </font>
    <font>
      <b/>
      <sz val="9"/>
      <color indexed="10"/>
      <name val="굴림"/>
      <family val="3"/>
      <charset val="129"/>
    </font>
    <font>
      <sz val="11"/>
      <name val="바탕"/>
      <family val="1"/>
      <charset val="129"/>
    </font>
    <font>
      <sz val="11"/>
      <name val="옛체"/>
      <family val="1"/>
      <charset val="129"/>
    </font>
    <font>
      <b/>
      <sz val="8"/>
      <color indexed="12"/>
      <name val="굴림"/>
      <family val="3"/>
      <charset val="129"/>
    </font>
    <font>
      <sz val="12"/>
      <name val="Century Schoolbook"/>
      <family val="1"/>
    </font>
    <font>
      <b/>
      <sz val="8"/>
      <color indexed="10"/>
      <name val="굴림"/>
      <family val="3"/>
      <charset val="129"/>
    </font>
    <font>
      <b/>
      <sz val="14"/>
      <name val="바탕"/>
      <family val="1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sz val="10"/>
      <name val="Courier New"/>
      <family val="3"/>
    </font>
    <font>
      <sz val="12"/>
      <name val="¹ÙÅÁÃ¼"/>
      <family val="1"/>
      <charset val="129"/>
    </font>
    <font>
      <sz val="12"/>
      <name val="¹UAAA¼"/>
      <family val="3"/>
      <charset val="129"/>
    </font>
    <font>
      <sz val="10"/>
      <name val="MS Sans Serif"/>
      <family val="2"/>
    </font>
    <font>
      <b/>
      <sz val="10"/>
      <name val="Helv"/>
      <family val="2"/>
    </font>
    <font>
      <sz val="10"/>
      <name val="굴림체"/>
      <family val="3"/>
      <charset val="129"/>
    </font>
    <font>
      <sz val="8"/>
      <name val="Arial"/>
      <family val="2"/>
    </font>
    <font>
      <sz val="10"/>
      <name val="바탕체"/>
      <family val="1"/>
      <charset val="129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u/>
      <sz val="10"/>
      <color indexed="12"/>
      <name val="MS Sans Serif"/>
      <family val="2"/>
    </font>
    <font>
      <b/>
      <i/>
      <sz val="12"/>
      <name val="Times New Roman"/>
      <family val="1"/>
    </font>
    <font>
      <b/>
      <sz val="11"/>
      <name val="Helv"/>
      <family val="2"/>
    </font>
    <font>
      <sz val="1"/>
      <color indexed="8"/>
      <name val="Courier"/>
      <family val="3"/>
    </font>
    <font>
      <b/>
      <i/>
      <sz val="9"/>
      <name val="Times New Roman"/>
      <family val="1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b/>
      <sz val="1"/>
      <color indexed="8"/>
      <name val="Courier"/>
      <family val="3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sz val="12"/>
      <name val="HY중명조"/>
      <family val="1"/>
      <charset val="129"/>
    </font>
    <font>
      <sz val="10"/>
      <name val="명조"/>
      <family val="3"/>
      <charset val="129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95">
    <xf numFmtId="0" fontId="0" fillId="0" borderId="0">
      <alignment vertical="center"/>
    </xf>
    <xf numFmtId="0" fontId="6" fillId="0" borderId="0"/>
    <xf numFmtId="0" fontId="6" fillId="0" borderId="0"/>
    <xf numFmtId="41" fontId="6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0" fontId="35" fillId="0" borderId="0"/>
    <xf numFmtId="0" fontId="35" fillId="0" borderId="0"/>
    <xf numFmtId="0" fontId="36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3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2" fontId="37" fillId="0" borderId="37">
      <alignment horizontal="right" vertical="center"/>
    </xf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40" fillId="0" borderId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/>
    <xf numFmtId="0" fontId="38" fillId="0" borderId="0"/>
    <xf numFmtId="0" fontId="6" fillId="0" borderId="0" applyFill="0" applyBorder="0" applyAlignment="0"/>
    <xf numFmtId="0" fontId="41" fillId="0" borderId="0"/>
    <xf numFmtId="179" fontId="36" fillId="0" borderId="0" applyFill="0" applyBorder="0" applyAlignment="0" applyProtection="0"/>
    <xf numFmtId="0" fontId="36" fillId="0" borderId="0" applyFont="0" applyFill="0" applyBorder="0" applyAlignment="0" applyProtection="0"/>
    <xf numFmtId="192" fontId="6" fillId="0" borderId="0"/>
    <xf numFmtId="0" fontId="36" fillId="0" borderId="0" applyFont="0" applyFill="0" applyBorder="0" applyAlignment="0" applyProtection="0"/>
    <xf numFmtId="3" fontId="36" fillId="0" borderId="0" applyFill="0" applyBorder="0" applyAlignment="0" applyProtection="0"/>
    <xf numFmtId="0" fontId="36" fillId="0" borderId="0" applyFont="0" applyFill="0" applyBorder="0" applyAlignment="0" applyProtection="0"/>
    <xf numFmtId="7" fontId="36" fillId="0" borderId="0" applyFill="0" applyBorder="0" applyAlignment="0" applyProtection="0"/>
    <xf numFmtId="0" fontId="42" fillId="0" borderId="0" applyFont="0" applyFill="0" applyBorder="0" applyAlignment="0" applyProtection="0"/>
    <xf numFmtId="0" fontId="6" fillId="0" borderId="0" applyFont="0" applyFill="0" applyBorder="0" applyAlignment="0" applyProtection="0"/>
    <xf numFmtId="5" fontId="36" fillId="0" borderId="0" applyFill="0" applyBorder="0" applyAlignment="0" applyProtection="0"/>
    <xf numFmtId="193" fontId="6" fillId="0" borderId="0"/>
    <xf numFmtId="194" fontId="36" fillId="0" borderId="0" applyFill="0" applyBorder="0" applyAlignment="0" applyProtection="0"/>
    <xf numFmtId="41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95" fontId="6" fillId="0" borderId="0"/>
    <xf numFmtId="196" fontId="35" fillId="0" borderId="0" applyFont="0" applyFill="0" applyBorder="0" applyAlignment="0" applyProtection="0"/>
    <xf numFmtId="2" fontId="36" fillId="0" borderId="0" applyFill="0" applyBorder="0" applyAlignment="0" applyProtection="0"/>
    <xf numFmtId="38" fontId="43" fillId="6" borderId="0" applyNumberFormat="0" applyBorder="0" applyAlignment="0" applyProtection="0"/>
    <xf numFmtId="3" fontId="44" fillId="0" borderId="38">
      <alignment horizontal="right" vertical="center"/>
    </xf>
    <xf numFmtId="4" fontId="44" fillId="0" borderId="38">
      <alignment horizontal="right" vertical="center"/>
    </xf>
    <xf numFmtId="0" fontId="45" fillId="0" borderId="0">
      <alignment horizontal="left"/>
    </xf>
    <xf numFmtId="0" fontId="46" fillId="0" borderId="18" applyNumberFormat="0" applyAlignment="0" applyProtection="0">
      <alignment horizontal="left" vertical="center"/>
    </xf>
    <xf numFmtId="0" fontId="46" fillId="0" borderId="11">
      <alignment horizontal="left" vertical="center"/>
    </xf>
    <xf numFmtId="0" fontId="47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197" fontId="35" fillId="0" borderId="0">
      <protection locked="0"/>
    </xf>
    <xf numFmtId="197" fontId="35" fillId="0" borderId="0">
      <protection locked="0"/>
    </xf>
    <xf numFmtId="0" fontId="48" fillId="0" borderId="0" applyNumberFormat="0" applyFill="0" applyBorder="0" applyAlignment="0" applyProtection="0"/>
    <xf numFmtId="10" fontId="43" fillId="7" borderId="1" applyNumberFormat="0" applyBorder="0" applyAlignment="0" applyProtection="0"/>
    <xf numFmtId="198" fontId="49" fillId="0" borderId="0">
      <alignment horizontal="left"/>
    </xf>
    <xf numFmtId="199" fontId="36" fillId="0" borderId="0" applyFont="0" applyFill="0" applyBorder="0" applyAlignment="0" applyProtection="0"/>
    <xf numFmtId="200" fontId="36" fillId="0" borderId="0" applyFont="0" applyFill="0" applyBorder="0" applyAlignment="0" applyProtection="0"/>
    <xf numFmtId="0" fontId="50" fillId="0" borderId="15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6" fillId="0" borderId="0"/>
    <xf numFmtId="0" fontId="35" fillId="0" borderId="0"/>
    <xf numFmtId="0" fontId="36" fillId="0" borderId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0" fontId="36" fillId="0" borderId="0" applyFill="0" applyBorder="0" applyAlignment="0" applyProtection="0"/>
    <xf numFmtId="10" fontId="36" fillId="0" borderId="0" applyFont="0" applyFill="0" applyBorder="0" applyAlignment="0" applyProtection="0"/>
    <xf numFmtId="0" fontId="51" fillId="0" borderId="0">
      <protection locked="0"/>
    </xf>
    <xf numFmtId="0" fontId="36" fillId="8" borderId="0"/>
    <xf numFmtId="0" fontId="50" fillId="0" borderId="0"/>
    <xf numFmtId="201" fontId="52" fillId="0" borderId="0">
      <alignment horizontal="center"/>
    </xf>
    <xf numFmtId="0" fontId="53" fillId="0" borderId="0" applyFill="0" applyBorder="0" applyProtection="0">
      <alignment horizontal="centerContinuous" vertical="center"/>
    </xf>
    <xf numFmtId="0" fontId="24" fillId="5" borderId="0" applyFill="0" applyBorder="0" applyProtection="0">
      <alignment horizontal="center" vertical="center"/>
    </xf>
    <xf numFmtId="0" fontId="36" fillId="0" borderId="39" applyNumberFormat="0" applyFill="0" applyAlignment="0" applyProtection="0"/>
    <xf numFmtId="0" fontId="54" fillId="0" borderId="40">
      <alignment horizontal="left"/>
    </xf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202" fontId="24" fillId="0" borderId="0">
      <protection locked="0"/>
    </xf>
    <xf numFmtId="0" fontId="55" fillId="0" borderId="0">
      <protection locked="0"/>
    </xf>
    <xf numFmtId="0" fontId="55" fillId="0" borderId="0">
      <protection locked="0"/>
    </xf>
    <xf numFmtId="0" fontId="51" fillId="0" borderId="0">
      <protection locked="0"/>
    </xf>
    <xf numFmtId="3" fontId="40" fillId="0" borderId="41">
      <alignment horizontal="center"/>
    </xf>
    <xf numFmtId="0" fontId="51" fillId="0" borderId="0"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40" fontId="57" fillId="0" borderId="0" applyFont="0" applyFill="0" applyBorder="0" applyAlignment="0" applyProtection="0"/>
    <xf numFmtId="38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0" fontId="57" fillId="0" borderId="0" applyFont="0" applyFill="0" applyBorder="0" applyAlignment="0" applyProtection="0"/>
    <xf numFmtId="9" fontId="58" fillId="5" borderId="0" applyFill="0" applyBorder="0" applyProtection="0">
      <alignment horizontal="right"/>
    </xf>
    <xf numFmtId="10" fontId="58" fillId="0" borderId="0" applyFill="0" applyBorder="0" applyProtection="0">
      <alignment horizontal="right"/>
    </xf>
    <xf numFmtId="0" fontId="6" fillId="0" borderId="0"/>
    <xf numFmtId="0" fontId="59" fillId="0" borderId="0"/>
    <xf numFmtId="0" fontId="24" fillId="0" borderId="0">
      <alignment vertical="center"/>
    </xf>
    <xf numFmtId="41" fontId="6" fillId="0" borderId="0" applyFont="0" applyFill="0" applyBorder="0" applyAlignment="0" applyProtection="0"/>
    <xf numFmtId="41" fontId="60" fillId="0" borderId="0" applyFont="0" applyFill="0" applyBorder="0" applyAlignment="0" applyProtection="0"/>
    <xf numFmtId="0" fontId="36" fillId="0" borderId="0"/>
    <xf numFmtId="0" fontId="61" fillId="0" borderId="42"/>
    <xf numFmtId="0" fontId="62" fillId="0" borderId="0">
      <alignment vertical="center"/>
    </xf>
    <xf numFmtId="4" fontId="51" fillId="0" borderId="0">
      <protection locked="0"/>
    </xf>
    <xf numFmtId="3" fontId="63" fillId="0" borderId="0" applyFont="0" applyFill="0" applyBorder="0" applyAlignment="0" applyProtection="0"/>
    <xf numFmtId="0" fontId="35" fillId="0" borderId="0"/>
    <xf numFmtId="199" fontId="35" fillId="0" borderId="0" applyFont="0" applyFill="0" applyBorder="0" applyAlignment="0" applyProtection="0"/>
    <xf numFmtId="179" fontId="35" fillId="5" borderId="0" applyFill="0" applyBorder="0" applyProtection="0">
      <alignment horizontal="right"/>
    </xf>
    <xf numFmtId="200" fontId="35" fillId="0" borderId="0" applyFont="0" applyFill="0" applyBorder="0" applyAlignment="0" applyProtection="0"/>
    <xf numFmtId="42" fontId="6" fillId="0" borderId="0" applyFont="0" applyFill="0" applyBorder="0" applyAlignment="0" applyProtection="0"/>
    <xf numFmtId="45" fontId="64" fillId="0" borderId="0"/>
    <xf numFmtId="0" fontId="35" fillId="0" borderId="0" applyFont="0" applyFill="0" applyBorder="0" applyAlignment="0" applyProtection="0"/>
    <xf numFmtId="203" fontId="24" fillId="0" borderId="0">
      <protection locked="0"/>
    </xf>
    <xf numFmtId="0" fontId="6" fillId="0" borderId="0"/>
    <xf numFmtId="0" fontId="6" fillId="0" borderId="0"/>
    <xf numFmtId="0" fontId="6" fillId="0" borderId="0"/>
    <xf numFmtId="0" fontId="64" fillId="0" borderId="0"/>
    <xf numFmtId="0" fontId="51" fillId="0" borderId="39">
      <protection locked="0"/>
    </xf>
    <xf numFmtId="204" fontId="24" fillId="0" borderId="0">
      <protection locked="0"/>
    </xf>
    <xf numFmtId="205" fontId="24" fillId="0" borderId="0">
      <protection locked="0"/>
    </xf>
  </cellStyleXfs>
  <cellXfs count="179">
    <xf numFmtId="0" fontId="0" fillId="0" borderId="0" xfId="0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0" xfId="1" quotePrefix="1" applyFont="1" applyAlignment="1">
      <alignment vertical="center"/>
    </xf>
    <xf numFmtId="10" fontId="7" fillId="0" borderId="0" xfId="1" applyNumberFormat="1" applyFont="1" applyAlignment="1">
      <alignment vertical="center"/>
    </xf>
    <xf numFmtId="0" fontId="9" fillId="0" borderId="0" xfId="1" applyFont="1" applyAlignment="1">
      <alignment vertical="center"/>
    </xf>
    <xf numFmtId="9" fontId="7" fillId="0" borderId="0" xfId="1" applyNumberFormat="1" applyFont="1" applyAlignment="1">
      <alignment vertical="center"/>
    </xf>
    <xf numFmtId="0" fontId="12" fillId="0" borderId="0" xfId="2" applyFont="1" applyAlignment="1">
      <alignment vertical="center"/>
    </xf>
    <xf numFmtId="0" fontId="14" fillId="0" borderId="0" xfId="2" applyFont="1" applyAlignment="1">
      <alignment vertical="center"/>
    </xf>
    <xf numFmtId="0" fontId="15" fillId="0" borderId="0" xfId="2" applyFont="1" applyBorder="1" applyAlignment="1">
      <alignment vertical="center"/>
    </xf>
    <xf numFmtId="0" fontId="12" fillId="0" borderId="0" xfId="2" applyFont="1" applyBorder="1" applyAlignment="1">
      <alignment vertical="center"/>
    </xf>
    <xf numFmtId="42" fontId="16" fillId="0" borderId="0" xfId="2" applyNumberFormat="1" applyFont="1" applyBorder="1" applyAlignment="1">
      <alignment vertical="center"/>
    </xf>
    <xf numFmtId="42" fontId="15" fillId="0" borderId="0" xfId="2" applyNumberFormat="1" applyFont="1" applyBorder="1" applyAlignment="1">
      <alignment vertical="center"/>
    </xf>
    <xf numFmtId="41" fontId="12" fillId="0" borderId="0" xfId="2" applyNumberFormat="1" applyFont="1" applyAlignment="1">
      <alignment vertical="center"/>
    </xf>
    <xf numFmtId="0" fontId="19" fillId="2" borderId="1" xfId="2" applyFont="1" applyFill="1" applyBorder="1" applyAlignment="1">
      <alignment horizontal="center" vertical="center"/>
    </xf>
    <xf numFmtId="0" fontId="19" fillId="2" borderId="1" xfId="2" applyFont="1" applyFill="1" applyBorder="1" applyAlignment="1">
      <alignment horizontal="center" vertical="center" wrapText="1"/>
    </xf>
    <xf numFmtId="0" fontId="20" fillId="0" borderId="1" xfId="2" applyFont="1" applyBorder="1" applyAlignment="1">
      <alignment horizontal="left" vertical="center"/>
    </xf>
    <xf numFmtId="0" fontId="20" fillId="0" borderId="1" xfId="2" applyFont="1" applyBorder="1" applyAlignment="1">
      <alignment horizontal="center" vertical="center"/>
    </xf>
    <xf numFmtId="41" fontId="20" fillId="0" borderId="1" xfId="3" applyFont="1" applyBorder="1" applyAlignment="1">
      <alignment horizontal="right" vertical="center"/>
    </xf>
    <xf numFmtId="0" fontId="21" fillId="0" borderId="1" xfId="2" applyFont="1" applyBorder="1" applyAlignment="1">
      <alignment vertical="center"/>
    </xf>
    <xf numFmtId="0" fontId="20" fillId="0" borderId="3" xfId="2" applyFont="1" applyBorder="1" applyAlignment="1">
      <alignment vertical="center"/>
    </xf>
    <xf numFmtId="0" fontId="20" fillId="0" borderId="1" xfId="2" applyFont="1" applyBorder="1" applyAlignment="1">
      <alignment vertical="center"/>
    </xf>
    <xf numFmtId="0" fontId="20" fillId="3" borderId="1" xfId="2" applyFont="1" applyFill="1" applyBorder="1" applyAlignment="1">
      <alignment horizontal="center" vertical="center"/>
    </xf>
    <xf numFmtId="41" fontId="20" fillId="3" borderId="1" xfId="3" applyFont="1" applyFill="1" applyBorder="1" applyAlignment="1">
      <alignment horizontal="right" vertical="center"/>
    </xf>
    <xf numFmtId="0" fontId="21" fillId="3" borderId="1" xfId="2" applyFont="1" applyFill="1" applyBorder="1" applyAlignment="1">
      <alignment vertical="center"/>
    </xf>
    <xf numFmtId="0" fontId="20" fillId="0" borderId="5" xfId="2" applyFont="1" applyBorder="1" applyAlignment="1">
      <alignment horizontal="left" vertical="center"/>
    </xf>
    <xf numFmtId="41" fontId="21" fillId="0" borderId="1" xfId="2" applyNumberFormat="1" applyFont="1" applyBorder="1" applyAlignment="1">
      <alignment vertical="center" wrapText="1"/>
    </xf>
    <xf numFmtId="0" fontId="20" fillId="0" borderId="4" xfId="2" applyFont="1" applyBorder="1" applyAlignment="1">
      <alignment horizontal="left" vertical="center"/>
    </xf>
    <xf numFmtId="41" fontId="19" fillId="2" borderId="1" xfId="3" applyFont="1" applyFill="1" applyBorder="1" applyAlignment="1">
      <alignment horizontal="right" vertical="center"/>
    </xf>
    <xf numFmtId="41" fontId="22" fillId="2" borderId="1" xfId="2" applyNumberFormat="1" applyFont="1" applyFill="1" applyBorder="1" applyAlignment="1">
      <alignment vertical="center"/>
    </xf>
    <xf numFmtId="0" fontId="25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0" fontId="16" fillId="0" borderId="21" xfId="1" applyFont="1" applyBorder="1" applyAlignment="1">
      <alignment horizontal="center" vertical="center" shrinkToFit="1"/>
    </xf>
    <xf numFmtId="41" fontId="22" fillId="0" borderId="10" xfId="5" applyFont="1" applyBorder="1" applyAlignment="1">
      <alignment horizontal="center" vertical="center" shrinkToFit="1"/>
    </xf>
    <xf numFmtId="41" fontId="22" fillId="0" borderId="10" xfId="5" applyFont="1" applyBorder="1" applyAlignment="1">
      <alignment vertical="center" shrinkToFit="1"/>
    </xf>
    <xf numFmtId="0" fontId="22" fillId="0" borderId="10" xfId="1" applyFont="1" applyBorder="1" applyAlignment="1">
      <alignment horizontal="center" vertical="center" shrinkToFit="1"/>
    </xf>
    <xf numFmtId="0" fontId="22" fillId="0" borderId="22" xfId="1" applyFont="1" applyBorder="1" applyAlignment="1">
      <alignment vertical="center" shrinkToFit="1"/>
    </xf>
    <xf numFmtId="0" fontId="16" fillId="0" borderId="24" xfId="1" applyFont="1" applyBorder="1" applyAlignment="1">
      <alignment horizontal="center" vertical="center" shrinkToFit="1"/>
    </xf>
    <xf numFmtId="41" fontId="22" fillId="0" borderId="11" xfId="5" applyFont="1" applyBorder="1" applyAlignment="1">
      <alignment horizontal="center" vertical="center" shrinkToFit="1"/>
    </xf>
    <xf numFmtId="41" fontId="22" fillId="0" borderId="11" xfId="5" applyFont="1" applyBorder="1" applyAlignment="1">
      <alignment vertical="center" shrinkToFit="1"/>
    </xf>
    <xf numFmtId="0" fontId="22" fillId="0" borderId="11" xfId="1" applyFont="1" applyBorder="1" applyAlignment="1">
      <alignment vertical="center" shrinkToFit="1"/>
    </xf>
    <xf numFmtId="0" fontId="22" fillId="0" borderId="25" xfId="1" applyFont="1" applyBorder="1" applyAlignment="1">
      <alignment vertical="center" shrinkToFit="1"/>
    </xf>
    <xf numFmtId="0" fontId="16" fillId="0" borderId="26" xfId="1" applyFont="1" applyBorder="1" applyAlignment="1">
      <alignment horizontal="center" vertical="center" shrinkToFit="1"/>
    </xf>
    <xf numFmtId="41" fontId="22" fillId="0" borderId="14" xfId="5" applyFont="1" applyBorder="1" applyAlignment="1">
      <alignment horizontal="center" vertical="center" shrinkToFit="1"/>
    </xf>
    <xf numFmtId="41" fontId="22" fillId="0" borderId="14" xfId="5" applyFont="1" applyBorder="1" applyAlignment="1">
      <alignment vertical="center" shrinkToFit="1"/>
    </xf>
    <xf numFmtId="0" fontId="22" fillId="0" borderId="14" xfId="1" applyFont="1" applyBorder="1" applyAlignment="1">
      <alignment vertical="center" shrinkToFit="1"/>
    </xf>
    <xf numFmtId="0" fontId="22" fillId="0" borderId="27" xfId="1" applyFont="1" applyBorder="1" applyAlignment="1">
      <alignment vertical="center" shrinkToFit="1"/>
    </xf>
    <xf numFmtId="0" fontId="22" fillId="0" borderId="10" xfId="1" applyFont="1" applyBorder="1" applyAlignment="1">
      <alignment vertical="center" shrinkToFit="1"/>
    </xf>
    <xf numFmtId="41" fontId="31" fillId="0" borderId="11" xfId="5" applyFont="1" applyBorder="1" applyAlignment="1">
      <alignment horizontal="center" vertical="center" shrinkToFit="1"/>
    </xf>
    <xf numFmtId="184" fontId="31" fillId="0" borderId="11" xfId="5" applyNumberFormat="1" applyFont="1" applyBorder="1" applyAlignment="1">
      <alignment vertical="center" shrinkToFit="1"/>
    </xf>
    <xf numFmtId="41" fontId="22" fillId="0" borderId="11" xfId="5" applyFont="1" applyBorder="1" applyAlignment="1">
      <alignment horizontal="left" vertical="center" shrinkToFit="1"/>
    </xf>
    <xf numFmtId="41" fontId="31" fillId="0" borderId="11" xfId="5" applyFont="1" applyBorder="1" applyAlignment="1">
      <alignment horizontal="right" vertical="center" shrinkToFit="1"/>
    </xf>
    <xf numFmtId="10" fontId="31" fillId="0" borderId="11" xfId="5" applyNumberFormat="1" applyFont="1" applyBorder="1" applyAlignment="1">
      <alignment vertical="center" shrinkToFit="1"/>
    </xf>
    <xf numFmtId="0" fontId="22" fillId="0" borderId="11" xfId="1" applyFont="1" applyBorder="1" applyAlignment="1">
      <alignment horizontal="right" vertical="center" shrinkToFit="1"/>
    </xf>
    <xf numFmtId="41" fontId="31" fillId="0" borderId="11" xfId="5" applyFont="1" applyBorder="1" applyAlignment="1">
      <alignment vertical="center" shrinkToFit="1"/>
    </xf>
    <xf numFmtId="185" fontId="31" fillId="0" borderId="25" xfId="1" applyNumberFormat="1" applyFont="1" applyBorder="1" applyAlignment="1">
      <alignment vertical="center" shrinkToFit="1"/>
    </xf>
    <xf numFmtId="186" fontId="31" fillId="0" borderId="11" xfId="5" applyNumberFormat="1" applyFont="1" applyBorder="1" applyAlignment="1">
      <alignment vertical="center" shrinkToFit="1"/>
    </xf>
    <xf numFmtId="189" fontId="31" fillId="0" borderId="11" xfId="5" applyNumberFormat="1" applyFont="1" applyBorder="1" applyAlignment="1">
      <alignment vertical="center" shrinkToFit="1"/>
    </xf>
    <xf numFmtId="41" fontId="22" fillId="0" borderId="6" xfId="5" applyFont="1" applyBorder="1" applyAlignment="1">
      <alignment horizontal="left" vertical="center" shrinkToFit="1"/>
    </xf>
    <xf numFmtId="0" fontId="22" fillId="0" borderId="6" xfId="1" applyFont="1" applyBorder="1" applyAlignment="1">
      <alignment horizontal="right" vertical="center" shrinkToFit="1"/>
    </xf>
    <xf numFmtId="0" fontId="22" fillId="0" borderId="14" xfId="1" applyFont="1" applyBorder="1" applyAlignment="1">
      <alignment horizontal="right" vertical="center" shrinkToFit="1"/>
    </xf>
    <xf numFmtId="10" fontId="31" fillId="0" borderId="18" xfId="5" applyNumberFormat="1" applyFont="1" applyBorder="1" applyAlignment="1">
      <alignment vertical="center" shrinkToFit="1"/>
    </xf>
    <xf numFmtId="41" fontId="22" fillId="0" borderId="18" xfId="5" applyFont="1" applyBorder="1" applyAlignment="1">
      <alignment horizontal="left" vertical="center" shrinkToFit="1"/>
    </xf>
    <xf numFmtId="0" fontId="22" fillId="0" borderId="18" xfId="1" applyFont="1" applyBorder="1" applyAlignment="1">
      <alignment horizontal="right" vertical="center" shrinkToFit="1"/>
    </xf>
    <xf numFmtId="0" fontId="22" fillId="0" borderId="20" xfId="1" applyFont="1" applyBorder="1" applyAlignment="1">
      <alignment vertical="center" shrinkToFit="1"/>
    </xf>
    <xf numFmtId="41" fontId="22" fillId="0" borderId="18" xfId="5" applyFont="1" applyBorder="1" applyAlignment="1">
      <alignment horizontal="left" vertical="center"/>
    </xf>
    <xf numFmtId="0" fontId="22" fillId="0" borderId="18" xfId="1" applyFont="1" applyBorder="1" applyAlignment="1">
      <alignment vertical="center"/>
    </xf>
    <xf numFmtId="190" fontId="31" fillId="0" borderId="20" xfId="1" applyNumberFormat="1" applyFont="1" applyBorder="1" applyAlignment="1">
      <alignment vertical="center" shrinkToFit="1"/>
    </xf>
    <xf numFmtId="0" fontId="22" fillId="0" borderId="18" xfId="1" applyFont="1" applyBorder="1" applyAlignment="1">
      <alignment vertical="center" shrinkToFit="1"/>
    </xf>
    <xf numFmtId="41" fontId="22" fillId="0" borderId="18" xfId="5" applyFont="1" applyBorder="1" applyAlignment="1">
      <alignment horizontal="center" vertical="center" shrinkToFit="1"/>
    </xf>
    <xf numFmtId="41" fontId="22" fillId="0" borderId="18" xfId="5" applyFont="1" applyBorder="1" applyAlignment="1">
      <alignment vertical="center" shrinkToFit="1"/>
    </xf>
    <xf numFmtId="190" fontId="33" fillId="0" borderId="20" xfId="1" applyNumberFormat="1" applyFont="1" applyBorder="1" applyAlignment="1">
      <alignment vertical="center" shrinkToFit="1"/>
    </xf>
    <xf numFmtId="0" fontId="16" fillId="0" borderId="0" xfId="1" applyFont="1" applyBorder="1" applyAlignment="1">
      <alignment horizontal="center" vertical="center"/>
    </xf>
    <xf numFmtId="41" fontId="22" fillId="0" borderId="0" xfId="5" applyFont="1" applyBorder="1" applyAlignment="1">
      <alignment horizontal="right" vertical="center"/>
    </xf>
    <xf numFmtId="41" fontId="22" fillId="0" borderId="0" xfId="5" applyFont="1" applyBorder="1" applyAlignment="1">
      <alignment horizontal="center" vertical="center"/>
    </xf>
    <xf numFmtId="0" fontId="22" fillId="0" borderId="0" xfId="1" applyFont="1" applyBorder="1" applyAlignment="1">
      <alignment vertical="center"/>
    </xf>
    <xf numFmtId="41" fontId="16" fillId="0" borderId="0" xfId="5" applyFont="1" applyAlignment="1">
      <alignment vertical="center"/>
    </xf>
    <xf numFmtId="0" fontId="28" fillId="0" borderId="0" xfId="1" quotePrefix="1" applyFont="1" applyAlignment="1">
      <alignment vertical="center"/>
    </xf>
    <xf numFmtId="0" fontId="16" fillId="0" borderId="0" xfId="1" applyFont="1" applyBorder="1" applyAlignment="1">
      <alignment horizontal="center" vertical="center" shrinkToFit="1"/>
    </xf>
    <xf numFmtId="0" fontId="16" fillId="0" borderId="36" xfId="1" applyFont="1" applyBorder="1" applyAlignment="1">
      <alignment horizontal="center" vertical="center" shrinkToFit="1"/>
    </xf>
    <xf numFmtId="0" fontId="16" fillId="0" borderId="2" xfId="1" applyFont="1" applyBorder="1" applyAlignment="1">
      <alignment horizontal="center" vertical="center" wrapText="1" shrinkToFit="1"/>
    </xf>
    <xf numFmtId="0" fontId="16" fillId="0" borderId="23" xfId="1" applyFont="1" applyBorder="1" applyAlignment="1">
      <alignment horizontal="center" vertical="center" shrinkToFit="1"/>
    </xf>
    <xf numFmtId="41" fontId="27" fillId="0" borderId="10" xfId="5" applyFont="1" applyBorder="1" applyAlignment="1">
      <alignment horizontal="center" vertical="center" shrinkToFit="1"/>
    </xf>
    <xf numFmtId="41" fontId="16" fillId="0" borderId="7" xfId="5" applyFont="1" applyBorder="1" applyAlignment="1">
      <alignment horizontal="center" vertical="center" shrinkToFit="1"/>
    </xf>
    <xf numFmtId="41" fontId="22" fillId="0" borderId="23" xfId="5" applyFont="1" applyBorder="1" applyAlignment="1">
      <alignment horizontal="right" vertical="center" shrinkToFit="1"/>
    </xf>
    <xf numFmtId="41" fontId="22" fillId="0" borderId="7" xfId="5" applyFont="1" applyBorder="1" applyAlignment="1">
      <alignment horizontal="center" vertical="center" shrinkToFit="1"/>
    </xf>
    <xf numFmtId="0" fontId="22" fillId="0" borderId="0" xfId="1" applyFont="1" applyBorder="1" applyAlignment="1">
      <alignment vertical="center" shrinkToFit="1"/>
    </xf>
    <xf numFmtId="41" fontId="16" fillId="0" borderId="0" xfId="1" applyNumberFormat="1" applyFont="1" applyAlignment="1">
      <alignment vertical="center"/>
    </xf>
    <xf numFmtId="0" fontId="16" fillId="0" borderId="9" xfId="1" applyFont="1" applyBorder="1" applyAlignment="1">
      <alignment horizontal="center" vertical="center" shrinkToFit="1"/>
    </xf>
    <xf numFmtId="0" fontId="16" fillId="0" borderId="11" xfId="1" applyFont="1" applyBorder="1" applyAlignment="1">
      <alignment horizontal="center" vertical="center" wrapText="1" shrinkToFit="1"/>
    </xf>
    <xf numFmtId="0" fontId="16" fillId="0" borderId="13" xfId="1" applyFont="1" applyBorder="1" applyAlignment="1">
      <alignment horizontal="center" vertical="center" shrinkToFit="1"/>
    </xf>
    <xf numFmtId="41" fontId="16" fillId="0" borderId="11" xfId="5" applyFont="1" applyBorder="1" applyAlignment="1">
      <alignment horizontal="center" vertical="center" shrinkToFit="1"/>
    </xf>
    <xf numFmtId="41" fontId="16" fillId="0" borderId="12" xfId="5" applyFont="1" applyBorder="1" applyAlignment="1">
      <alignment horizontal="center" vertical="center" shrinkToFit="1"/>
    </xf>
    <xf numFmtId="41" fontId="22" fillId="0" borderId="13" xfId="5" applyFont="1" applyBorder="1" applyAlignment="1">
      <alignment horizontal="right" vertical="center" shrinkToFit="1"/>
    </xf>
    <xf numFmtId="41" fontId="22" fillId="0" borderId="12" xfId="5" applyFont="1" applyBorder="1" applyAlignment="1">
      <alignment horizontal="center" vertical="center" shrinkToFit="1"/>
    </xf>
    <xf numFmtId="0" fontId="16" fillId="0" borderId="11" xfId="1" applyFont="1" applyBorder="1" applyAlignment="1">
      <alignment horizontal="center" vertical="center" shrinkToFit="1"/>
    </xf>
    <xf numFmtId="0" fontId="16" fillId="0" borderId="16" xfId="1" applyFont="1" applyBorder="1" applyAlignment="1">
      <alignment horizontal="center" vertical="center" shrinkToFit="1"/>
    </xf>
    <xf numFmtId="0" fontId="16" fillId="0" borderId="14" xfId="1" applyFont="1" applyBorder="1" applyAlignment="1">
      <alignment horizontal="center" vertical="center" shrinkToFit="1"/>
    </xf>
    <xf numFmtId="0" fontId="16" fillId="0" borderId="28" xfId="1" applyFont="1" applyBorder="1" applyAlignment="1">
      <alignment horizontal="center" vertical="center" shrinkToFit="1"/>
    </xf>
    <xf numFmtId="41" fontId="16" fillId="0" borderId="14" xfId="5" applyFont="1" applyBorder="1" applyAlignment="1">
      <alignment horizontal="center" vertical="center" shrinkToFit="1"/>
    </xf>
    <xf numFmtId="41" fontId="16" fillId="0" borderId="8" xfId="5" applyFont="1" applyBorder="1" applyAlignment="1">
      <alignment horizontal="center" vertical="center" shrinkToFit="1"/>
    </xf>
    <xf numFmtId="41" fontId="22" fillId="0" borderId="28" xfId="5" applyFont="1" applyBorder="1" applyAlignment="1">
      <alignment horizontal="right" vertical="center" shrinkToFit="1"/>
    </xf>
    <xf numFmtId="41" fontId="22" fillId="0" borderId="8" xfId="5" applyFont="1" applyBorder="1" applyAlignment="1">
      <alignment horizontal="center" vertical="center" shrinkToFit="1"/>
    </xf>
    <xf numFmtId="0" fontId="16" fillId="0" borderId="10" xfId="1" applyFont="1" applyBorder="1" applyAlignment="1">
      <alignment horizontal="center" vertical="center" wrapText="1" shrinkToFit="1"/>
    </xf>
    <xf numFmtId="41" fontId="22" fillId="0" borderId="12" xfId="5" applyFont="1" applyBorder="1" applyAlignment="1">
      <alignment horizontal="left" vertical="center" shrinkToFit="1"/>
    </xf>
    <xf numFmtId="41" fontId="31" fillId="0" borderId="14" xfId="5" applyFont="1" applyBorder="1" applyAlignment="1">
      <alignment vertical="center" shrinkToFit="1"/>
    </xf>
    <xf numFmtId="41" fontId="31" fillId="0" borderId="10" xfId="5" applyFont="1" applyBorder="1" applyAlignment="1">
      <alignment vertical="center" shrinkToFit="1"/>
    </xf>
    <xf numFmtId="41" fontId="27" fillId="0" borderId="11" xfId="5" applyFont="1" applyBorder="1" applyAlignment="1">
      <alignment horizontal="center" vertical="center" shrinkToFit="1"/>
    </xf>
    <xf numFmtId="41" fontId="31" fillId="0" borderId="12" xfId="5" applyFont="1" applyBorder="1" applyAlignment="1">
      <alignment horizontal="center" vertical="center" shrinkToFit="1"/>
    </xf>
    <xf numFmtId="185" fontId="31" fillId="0" borderId="0" xfId="1" applyNumberFormat="1" applyFont="1" applyBorder="1" applyAlignment="1">
      <alignment vertical="center" shrinkToFit="1"/>
    </xf>
    <xf numFmtId="187" fontId="31" fillId="0" borderId="11" xfId="5" applyNumberFormat="1" applyFont="1" applyBorder="1" applyAlignment="1">
      <alignment horizontal="right" vertical="center" shrinkToFit="1"/>
    </xf>
    <xf numFmtId="188" fontId="31" fillId="0" borderId="12" xfId="5" applyNumberFormat="1" applyFont="1" applyBorder="1" applyAlignment="1">
      <alignment vertical="center" shrinkToFit="1"/>
    </xf>
    <xf numFmtId="0" fontId="16" fillId="0" borderId="11" xfId="1" applyFont="1" applyBorder="1" applyAlignment="1">
      <alignment horizontal="center" vertical="center" wrapText="1"/>
    </xf>
    <xf numFmtId="0" fontId="22" fillId="0" borderId="25" xfId="1" applyFont="1" applyBorder="1" applyAlignment="1">
      <alignment horizontal="right" vertical="center" shrinkToFit="1"/>
    </xf>
    <xf numFmtId="0" fontId="22" fillId="0" borderId="0" xfId="1" applyFont="1" applyBorder="1" applyAlignment="1">
      <alignment horizontal="right" vertical="center" shrinkToFit="1"/>
    </xf>
    <xf numFmtId="0" fontId="16" fillId="0" borderId="6" xfId="1" applyFont="1" applyBorder="1" applyAlignment="1">
      <alignment horizontal="center" vertical="center" wrapText="1"/>
    </xf>
    <xf numFmtId="0" fontId="16" fillId="0" borderId="31" xfId="1" applyFont="1" applyBorder="1" applyAlignment="1">
      <alignment horizontal="center" vertical="center" shrinkToFit="1"/>
    </xf>
    <xf numFmtId="41" fontId="16" fillId="0" borderId="29" xfId="5" applyFont="1" applyBorder="1" applyAlignment="1">
      <alignment horizontal="center" vertical="center" shrinkToFit="1"/>
    </xf>
    <xf numFmtId="41" fontId="22" fillId="0" borderId="29" xfId="5" applyFont="1" applyBorder="1" applyAlignment="1">
      <alignment horizontal="left" vertical="center" shrinkToFit="1"/>
    </xf>
    <xf numFmtId="0" fontId="22" fillId="0" borderId="30" xfId="1" applyFont="1" applyBorder="1" applyAlignment="1">
      <alignment horizontal="right" vertical="center" shrinkToFit="1"/>
    </xf>
    <xf numFmtId="0" fontId="16" fillId="0" borderId="17" xfId="1" applyFont="1" applyBorder="1" applyAlignment="1">
      <alignment horizontal="center" vertical="center" shrinkToFit="1"/>
    </xf>
    <xf numFmtId="41" fontId="16" fillId="0" borderId="18" xfId="5" applyFont="1" applyBorder="1" applyAlignment="1">
      <alignment horizontal="center" vertical="center" shrinkToFit="1"/>
    </xf>
    <xf numFmtId="41" fontId="16" fillId="0" borderId="19" xfId="5" applyFont="1" applyBorder="1" applyAlignment="1">
      <alignment horizontal="center" vertical="center" shrinkToFit="1"/>
    </xf>
    <xf numFmtId="41" fontId="22" fillId="0" borderId="17" xfId="5" applyFont="1" applyBorder="1" applyAlignment="1">
      <alignment horizontal="right" vertical="center" shrinkToFit="1"/>
    </xf>
    <xf numFmtId="41" fontId="31" fillId="0" borderId="18" xfId="5" applyFont="1" applyBorder="1" applyAlignment="1">
      <alignment vertical="center" shrinkToFit="1"/>
    </xf>
    <xf numFmtId="41" fontId="22" fillId="0" borderId="19" xfId="5" applyFont="1" applyBorder="1" applyAlignment="1">
      <alignment horizontal="center" vertical="center" shrinkToFit="1"/>
    </xf>
    <xf numFmtId="41" fontId="22" fillId="0" borderId="19" xfId="5" applyFont="1" applyBorder="1" applyAlignment="1">
      <alignment horizontal="left" vertical="center" shrinkToFit="1"/>
    </xf>
    <xf numFmtId="10" fontId="31" fillId="0" borderId="18" xfId="5" applyNumberFormat="1" applyFont="1" applyBorder="1" applyAlignment="1">
      <alignment vertical="center"/>
    </xf>
    <xf numFmtId="41" fontId="27" fillId="0" borderId="18" xfId="5" applyFont="1" applyBorder="1" applyAlignment="1">
      <alignment horizontal="center" vertical="center" shrinkToFit="1"/>
    </xf>
    <xf numFmtId="10" fontId="22" fillId="0" borderId="18" xfId="5" applyNumberFormat="1" applyFont="1" applyBorder="1" applyAlignment="1">
      <alignment vertical="center" shrinkToFit="1"/>
    </xf>
    <xf numFmtId="9" fontId="22" fillId="0" borderId="18" xfId="5" applyNumberFormat="1" applyFont="1" applyBorder="1" applyAlignment="1">
      <alignment vertical="center" shrinkToFit="1"/>
    </xf>
    <xf numFmtId="0" fontId="16" fillId="0" borderId="18" xfId="1" applyFont="1" applyBorder="1" applyAlignment="1">
      <alignment horizontal="center" vertical="center" shrinkToFit="1"/>
    </xf>
    <xf numFmtId="190" fontId="33" fillId="0" borderId="0" xfId="1" applyNumberFormat="1" applyFont="1" applyBorder="1" applyAlignment="1">
      <alignment vertical="center" shrinkToFit="1"/>
    </xf>
    <xf numFmtId="41" fontId="16" fillId="0" borderId="0" xfId="5" applyFont="1" applyBorder="1" applyAlignment="1">
      <alignment horizontal="center" vertical="center"/>
    </xf>
    <xf numFmtId="41" fontId="16" fillId="0" borderId="0" xfId="5" applyFont="1" applyBorder="1" applyAlignment="1">
      <alignment vertical="center"/>
    </xf>
    <xf numFmtId="0" fontId="16" fillId="4" borderId="3" xfId="1" applyFont="1" applyFill="1" applyBorder="1" applyAlignment="1">
      <alignment horizontal="center" vertical="center"/>
    </xf>
    <xf numFmtId="41" fontId="16" fillId="4" borderId="11" xfId="5" applyFont="1" applyFill="1" applyBorder="1" applyAlignment="1">
      <alignment vertical="center"/>
    </xf>
    <xf numFmtId="41" fontId="28" fillId="4" borderId="11" xfId="5" applyFont="1" applyFill="1" applyBorder="1" applyAlignment="1">
      <alignment vertical="center"/>
    </xf>
    <xf numFmtId="41" fontId="22" fillId="4" borderId="11" xfId="5" applyFont="1" applyFill="1" applyBorder="1" applyAlignment="1">
      <alignment horizontal="right" vertical="center"/>
    </xf>
    <xf numFmtId="41" fontId="22" fillId="4" borderId="11" xfId="5" applyFont="1" applyFill="1" applyBorder="1" applyAlignment="1">
      <alignment horizontal="center" vertical="center"/>
    </xf>
    <xf numFmtId="10" fontId="22" fillId="4" borderId="11" xfId="5" applyNumberFormat="1" applyFont="1" applyFill="1" applyBorder="1" applyAlignment="1">
      <alignment horizontal="center" vertical="center"/>
    </xf>
    <xf numFmtId="191" fontId="22" fillId="4" borderId="4" xfId="5" applyNumberFormat="1" applyFont="1" applyFill="1" applyBorder="1" applyAlignment="1">
      <alignment vertical="center"/>
    </xf>
    <xf numFmtId="41" fontId="28" fillId="0" borderId="0" xfId="5" applyFont="1" applyAlignment="1">
      <alignment vertical="center"/>
    </xf>
    <xf numFmtId="0" fontId="20" fillId="3" borderId="3" xfId="2" applyFont="1" applyFill="1" applyBorder="1" applyAlignment="1">
      <alignment horizontal="center" vertical="center"/>
    </xf>
    <xf numFmtId="0" fontId="20" fillId="3" borderId="4" xfId="2" applyFont="1" applyFill="1" applyBorder="1" applyAlignment="1">
      <alignment horizontal="center" vertical="center"/>
    </xf>
    <xf numFmtId="0" fontId="19" fillId="2" borderId="3" xfId="2" applyFont="1" applyFill="1" applyBorder="1" applyAlignment="1">
      <alignment horizontal="center" vertical="center"/>
    </xf>
    <xf numFmtId="0" fontId="19" fillId="2" borderId="4" xfId="2" applyFont="1" applyFill="1" applyBorder="1" applyAlignment="1">
      <alignment horizontal="center" vertical="center"/>
    </xf>
    <xf numFmtId="0" fontId="15" fillId="0" borderId="6" xfId="2" applyFont="1" applyBorder="1" applyAlignment="1">
      <alignment horizontal="right" vertical="center"/>
    </xf>
    <xf numFmtId="0" fontId="15" fillId="0" borderId="0" xfId="2" applyFont="1" applyAlignment="1">
      <alignment horizontal="right" vertical="center"/>
    </xf>
    <xf numFmtId="0" fontId="10" fillId="0" borderId="0" xfId="2" applyFont="1" applyAlignment="1">
      <alignment horizontal="center" vertical="center"/>
    </xf>
    <xf numFmtId="0" fontId="12" fillId="0" borderId="0" xfId="2" applyFont="1" applyAlignment="1">
      <alignment horizontal="distributed" vertical="center"/>
    </xf>
    <xf numFmtId="0" fontId="13" fillId="0" borderId="0" xfId="2" applyFont="1" applyAlignment="1">
      <alignment horizontal="center" vertical="center"/>
    </xf>
    <xf numFmtId="0" fontId="16" fillId="0" borderId="0" xfId="2" applyFont="1" applyBorder="1" applyAlignment="1">
      <alignment horizontal="left" vertical="center"/>
    </xf>
    <xf numFmtId="0" fontId="17" fillId="0" borderId="2" xfId="2" applyFont="1" applyBorder="1" applyAlignment="1">
      <alignment horizontal="right" vertical="center"/>
    </xf>
    <xf numFmtId="0" fontId="16" fillId="0" borderId="17" xfId="1" applyFont="1" applyBorder="1" applyAlignment="1">
      <alignment horizontal="center" vertical="center" shrinkToFit="1"/>
    </xf>
    <xf numFmtId="0" fontId="16" fillId="0" borderId="18" xfId="1" applyFont="1" applyBorder="1" applyAlignment="1">
      <alignment horizontal="center" vertical="center" shrinkToFit="1"/>
    </xf>
    <xf numFmtId="0" fontId="16" fillId="0" borderId="19" xfId="1" applyFont="1" applyBorder="1" applyAlignment="1">
      <alignment horizontal="center" vertical="center" shrinkToFit="1"/>
    </xf>
    <xf numFmtId="0" fontId="16" fillId="0" borderId="32" xfId="1" applyFont="1" applyBorder="1" applyAlignment="1">
      <alignment horizontal="center" vertical="center" wrapText="1"/>
    </xf>
    <xf numFmtId="0" fontId="16" fillId="0" borderId="33" xfId="1" applyFont="1" applyBorder="1" applyAlignment="1">
      <alignment horizontal="center" vertical="center" wrapText="1"/>
    </xf>
    <xf numFmtId="0" fontId="16" fillId="0" borderId="34" xfId="1" applyFont="1" applyBorder="1" applyAlignment="1">
      <alignment horizontal="center" vertical="center" shrinkToFit="1"/>
    </xf>
    <xf numFmtId="0" fontId="16" fillId="0" borderId="35" xfId="1" applyFont="1" applyBorder="1" applyAlignment="1">
      <alignment horizontal="center" vertical="center" shrinkToFit="1"/>
    </xf>
    <xf numFmtId="0" fontId="16" fillId="0" borderId="36" xfId="1" applyFont="1" applyBorder="1" applyAlignment="1">
      <alignment horizontal="center" vertical="center" shrinkToFi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95">
    <cellStyle name="??&amp;O?&amp;H?_x0008__x000f__x0007_?_x0007__x0001__x0001_" xfId="6"/>
    <cellStyle name="??&amp;O?&amp;H?_x0008_??_x0007__x0001__x0001_" xfId="7"/>
    <cellStyle name="?W?_laroux" xfId="8"/>
    <cellStyle name="’E‰Y [0.00]_laroux" xfId="9"/>
    <cellStyle name="’E‰Y_laroux" xfId="10"/>
    <cellStyle name="1" xfId="11"/>
    <cellStyle name="1_laroux" xfId="12"/>
    <cellStyle name="1_laroux_ATC-YOON1" xfId="13"/>
    <cellStyle name="1_단가조사표" xfId="14"/>
    <cellStyle name="1_단가조사표_1011소각" xfId="15"/>
    <cellStyle name="1_단가조사표_1113교~1" xfId="16"/>
    <cellStyle name="1_단가조사표_121내역" xfId="17"/>
    <cellStyle name="1_단가조사표_객토량" xfId="18"/>
    <cellStyle name="1_단가조사표_교통센~1" xfId="19"/>
    <cellStyle name="1_단가조사표_교통센터412" xfId="20"/>
    <cellStyle name="1_단가조사표_교통수" xfId="21"/>
    <cellStyle name="1_단가조사표_교통수량산출서" xfId="22"/>
    <cellStyle name="1_단가조사표_구조물대가 (2)" xfId="23"/>
    <cellStyle name="1_단가조사표_내역서 (2)" xfId="24"/>
    <cellStyle name="1_단가조사표_대전관저지구" xfId="25"/>
    <cellStyle name="1_단가조사표_동측지~1" xfId="26"/>
    <cellStyle name="1_단가조사표_동측지원422" xfId="27"/>
    <cellStyle name="1_단가조사표_동측지원512" xfId="28"/>
    <cellStyle name="1_단가조사표_동측지원524" xfId="29"/>
    <cellStyle name="1_단가조사표_부대422" xfId="30"/>
    <cellStyle name="1_단가조사표_부대시설" xfId="31"/>
    <cellStyle name="1_단가조사표_소각수~1" xfId="32"/>
    <cellStyle name="1_단가조사표_소각수내역서" xfId="33"/>
    <cellStyle name="1_단가조사표_소각수목2" xfId="34"/>
    <cellStyle name="1_단가조사표_수량산출서 (2)" xfId="35"/>
    <cellStyle name="1_단가조사표_엑스포~1" xfId="36"/>
    <cellStyle name="1_단가조사표_엑스포한빛1" xfId="37"/>
    <cellStyle name="1_단가조사표_여객터미널331" xfId="38"/>
    <cellStyle name="1_단가조사표_여객터미널513" xfId="39"/>
    <cellStyle name="1_단가조사표_여객터미널629" xfId="40"/>
    <cellStyle name="1_단가조사표_외곽도로616" xfId="41"/>
    <cellStyle name="1_단가조사표_용인죽전수량" xfId="42"/>
    <cellStyle name="1_단가조사표_원가계~1" xfId="43"/>
    <cellStyle name="1_단가조사표_유기질" xfId="44"/>
    <cellStyle name="1_단가조사표_자재조서 (2)" xfId="45"/>
    <cellStyle name="1_단가조사표_총괄내역" xfId="46"/>
    <cellStyle name="1_단가조사표_총괄내역 (2)" xfId="47"/>
    <cellStyle name="1_단가조사표_터미널도로403" xfId="48"/>
    <cellStyle name="1_단가조사표_터미널도로429" xfId="49"/>
    <cellStyle name="1_단가조사표_포장일위" xfId="50"/>
    <cellStyle name="2" xfId="51"/>
    <cellStyle name="2_laroux" xfId="52"/>
    <cellStyle name="2_laroux_ATC-YOON1" xfId="53"/>
    <cellStyle name="2_단가조사표" xfId="54"/>
    <cellStyle name="2_단가조사표_1011소각" xfId="55"/>
    <cellStyle name="2_단가조사표_1113교~1" xfId="56"/>
    <cellStyle name="2_단가조사표_121내역" xfId="57"/>
    <cellStyle name="2_단가조사표_객토량" xfId="58"/>
    <cellStyle name="2_단가조사표_교통센~1" xfId="59"/>
    <cellStyle name="2_단가조사표_교통센터412" xfId="60"/>
    <cellStyle name="2_단가조사표_교통수" xfId="61"/>
    <cellStyle name="2_단가조사표_교통수량산출서" xfId="62"/>
    <cellStyle name="2_단가조사표_구조물대가 (2)" xfId="63"/>
    <cellStyle name="2_단가조사표_내역서 (2)" xfId="64"/>
    <cellStyle name="2_단가조사표_대전관저지구" xfId="65"/>
    <cellStyle name="2_단가조사표_동측지~1" xfId="66"/>
    <cellStyle name="2_단가조사표_동측지원422" xfId="67"/>
    <cellStyle name="2_단가조사표_동측지원512" xfId="68"/>
    <cellStyle name="2_단가조사표_동측지원524" xfId="69"/>
    <cellStyle name="2_단가조사표_부대422" xfId="70"/>
    <cellStyle name="2_단가조사표_부대시설" xfId="71"/>
    <cellStyle name="2_단가조사표_소각수~1" xfId="72"/>
    <cellStyle name="2_단가조사표_소각수내역서" xfId="73"/>
    <cellStyle name="2_단가조사표_소각수목2" xfId="74"/>
    <cellStyle name="2_단가조사표_수량산출서 (2)" xfId="75"/>
    <cellStyle name="2_단가조사표_엑스포~1" xfId="76"/>
    <cellStyle name="2_단가조사표_엑스포한빛1" xfId="77"/>
    <cellStyle name="2_단가조사표_여객터미널331" xfId="78"/>
    <cellStyle name="2_단가조사표_여객터미널513" xfId="79"/>
    <cellStyle name="2_단가조사표_여객터미널629" xfId="80"/>
    <cellStyle name="2_단가조사표_외곽도로616" xfId="81"/>
    <cellStyle name="2_단가조사표_용인죽전수량" xfId="82"/>
    <cellStyle name="2_단가조사표_원가계~1" xfId="83"/>
    <cellStyle name="2_단가조사표_유기질" xfId="84"/>
    <cellStyle name="2_단가조사표_자재조서 (2)" xfId="85"/>
    <cellStyle name="2_단가조사표_총괄내역" xfId="86"/>
    <cellStyle name="2_단가조사표_총괄내역 (2)" xfId="87"/>
    <cellStyle name="2_단가조사표_터미널도로403" xfId="88"/>
    <cellStyle name="2_단가조사표_터미널도로429" xfId="89"/>
    <cellStyle name="2_단가조사표_포장일위" xfId="90"/>
    <cellStyle name="ÅëÈ­ [0]_»óºÎ¼ö·®Áý°è " xfId="91"/>
    <cellStyle name="AeE­ [0]_INQUIRY ¿μ¾÷AßAø " xfId="92"/>
    <cellStyle name="ÅëÈ­_»óºÎ¼ö·®Áý°è " xfId="93"/>
    <cellStyle name="AeE­_INQUIRY ¿μ¾÷AßAø " xfId="94"/>
    <cellStyle name="ALIGNMENT" xfId="95"/>
    <cellStyle name="ÄÞ¸¶ [0]_»óºÎ¼ö·®Áý°è " xfId="96"/>
    <cellStyle name="AÞ¸¶ [0]_INQUIRY ¿μ¾÷AßAø " xfId="97"/>
    <cellStyle name="ÄÞ¸¶_»óºÎ¼ö·®Áý°è " xfId="98"/>
    <cellStyle name="AÞ¸¶_INQUIRY ¿μ¾÷AßAø " xfId="99"/>
    <cellStyle name="C￥AØ_¿μ¾÷CoE² " xfId="100"/>
    <cellStyle name="Ç¥ÁØ_»óºÎ¼ö·®Áý°è " xfId="101"/>
    <cellStyle name="Calc Currency (0)" xfId="102"/>
    <cellStyle name="category" xfId="103"/>
    <cellStyle name="Comma" xfId="104"/>
    <cellStyle name="Comma [0]_ SG&amp;A Bridge " xfId="105"/>
    <cellStyle name="comma zerodec" xfId="106"/>
    <cellStyle name="Comma_ SG&amp;A Bridge " xfId="107"/>
    <cellStyle name="Comma0" xfId="108"/>
    <cellStyle name="Currenby_Cash&amp;DSO Chart" xfId="109"/>
    <cellStyle name="Currency" xfId="110"/>
    <cellStyle name="Currency [0]_ SG&amp;A Bridge " xfId="111"/>
    <cellStyle name="Currency_ SG&amp;A Bridge " xfId="112"/>
    <cellStyle name="Currency0" xfId="113"/>
    <cellStyle name="Currency1" xfId="114"/>
    <cellStyle name="Date" xfId="115"/>
    <cellStyle name="Dezimal [0]_Compiling Utility Macros" xfId="116"/>
    <cellStyle name="Dezimal_Compiling Utility Macros" xfId="117"/>
    <cellStyle name="Dollar (zero dec)" xfId="118"/>
    <cellStyle name="Euro" xfId="119"/>
    <cellStyle name="Fixed" xfId="120"/>
    <cellStyle name="Grey" xfId="121"/>
    <cellStyle name="H1" xfId="122"/>
    <cellStyle name="H2" xfId="123"/>
    <cellStyle name="HEADER" xfId="124"/>
    <cellStyle name="Header1" xfId="125"/>
    <cellStyle name="Header2" xfId="126"/>
    <cellStyle name="Heading 1" xfId="127"/>
    <cellStyle name="Heading 2" xfId="128"/>
    <cellStyle name="Heading1" xfId="129"/>
    <cellStyle name="Heading2" xfId="130"/>
    <cellStyle name="Hyperlink_NEGS" xfId="131"/>
    <cellStyle name="Input [yellow]" xfId="132"/>
    <cellStyle name="Midtitle" xfId="133"/>
    <cellStyle name="Milliers [0]_Arabian Spec" xfId="134"/>
    <cellStyle name="Milliers_Arabian Spec" xfId="135"/>
    <cellStyle name="Model" xfId="136"/>
    <cellStyle name="Mon?aire [0]_Arabian Spec" xfId="137"/>
    <cellStyle name="Mon?aire_Arabian Spec" xfId="138"/>
    <cellStyle name="normal" xfId="139"/>
    <cellStyle name="Normal - Style1" xfId="140"/>
    <cellStyle name="Normal - 유형1" xfId="141"/>
    <cellStyle name="Normal_ SG&amp;A Bridge " xfId="142"/>
    <cellStyle name="Œ…?æ맖?e [0.00]_laroux" xfId="143"/>
    <cellStyle name="Œ…?æ맖?e_laroux" xfId="144"/>
    <cellStyle name="Percent" xfId="145"/>
    <cellStyle name="Percent [2]" xfId="146"/>
    <cellStyle name="Percent_우수관로(1차)" xfId="147"/>
    <cellStyle name="Standard_Anpassen der Amortisation" xfId="148"/>
    <cellStyle name="subhead" xfId="149"/>
    <cellStyle name="testtitle" xfId="150"/>
    <cellStyle name="title [1]" xfId="151"/>
    <cellStyle name="title [2]" xfId="152"/>
    <cellStyle name="Total" xfId="153"/>
    <cellStyle name="UM" xfId="154"/>
    <cellStyle name="W?rung [0]_Compiling Utility Macros" xfId="155"/>
    <cellStyle name="W?rung_Compiling Utility Macros" xfId="156"/>
    <cellStyle name="고정소숫점" xfId="157"/>
    <cellStyle name="고정출력1" xfId="158"/>
    <cellStyle name="고정출력2" xfId="159"/>
    <cellStyle name="날짜" xfId="160"/>
    <cellStyle name="내역서" xfId="161"/>
    <cellStyle name="달러" xfId="162"/>
    <cellStyle name="뒤에 오는 하이퍼링크_1차포장공1" xfId="163"/>
    <cellStyle name="똿뗦먛귟 [0.00]_PRODUCT DETAIL Q1" xfId="164"/>
    <cellStyle name="똿뗦먛귟_PRODUCT DETAIL Q1" xfId="165"/>
    <cellStyle name="믅됞 [0.00]_PRODUCT DETAIL Q1" xfId="166"/>
    <cellStyle name="믅됞_PRODUCT DETAIL Q1" xfId="167"/>
    <cellStyle name="백분율 [0]" xfId="168"/>
    <cellStyle name="백분율 [2]" xfId="169"/>
    <cellStyle name="뷭?_BOOKSHIP" xfId="170"/>
    <cellStyle name="수량산출" xfId="171"/>
    <cellStyle name="숫자(R)" xfId="172"/>
    <cellStyle name="쉼표 [0] 2" xfId="4"/>
    <cellStyle name="쉼표 [0] 2 2" xfId="5"/>
    <cellStyle name="쉼표 [0] 3" xfId="173"/>
    <cellStyle name="쉼표 [0] 3 2" xfId="3"/>
    <cellStyle name="쉼표 [0] 4" xfId="174"/>
    <cellStyle name="스타일 1" xfId="175"/>
    <cellStyle name="안건회계법인" xfId="176"/>
    <cellStyle name="유1" xfId="177"/>
    <cellStyle name="자리수" xfId="178"/>
    <cellStyle name="자리수0" xfId="179"/>
    <cellStyle name="지정되지 않음" xfId="180"/>
    <cellStyle name="콤마 [0]_ 4.하중계산  " xfId="181"/>
    <cellStyle name="콤마 [2]" xfId="182"/>
    <cellStyle name="콤마_ 4.하중계산  " xfId="183"/>
    <cellStyle name="통화 [0] 2" xfId="184"/>
    <cellStyle name="통화 [0] 3" xfId="185"/>
    <cellStyle name="통화 [0㉝〸" xfId="186"/>
    <cellStyle name="퍼센트" xfId="187"/>
    <cellStyle name="표준" xfId="0" builtinId="0"/>
    <cellStyle name="표준 2" xfId="1"/>
    <cellStyle name="표준 3" xfId="188"/>
    <cellStyle name="표준 4" xfId="189"/>
    <cellStyle name="표준 5" xfId="190"/>
    <cellStyle name="표준 6" xfId="191"/>
    <cellStyle name="표준_서울정진학교_화장실_개선공사(080402)" xfId="2"/>
    <cellStyle name="합산" xfId="192"/>
    <cellStyle name="화폐기호" xfId="193"/>
    <cellStyle name="화폐기호0" xfId="19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20.xml"/><Relationship Id="rId39" Type="http://schemas.openxmlformats.org/officeDocument/2006/relationships/externalLink" Target="externalLinks/externalLink33.xml"/><Relationship Id="rId21" Type="http://schemas.openxmlformats.org/officeDocument/2006/relationships/externalLink" Target="externalLinks/externalLink15.xml"/><Relationship Id="rId34" Type="http://schemas.openxmlformats.org/officeDocument/2006/relationships/externalLink" Target="externalLinks/externalLink28.xml"/><Relationship Id="rId42" Type="http://schemas.openxmlformats.org/officeDocument/2006/relationships/externalLink" Target="externalLinks/externalLink36.xml"/><Relationship Id="rId47" Type="http://schemas.openxmlformats.org/officeDocument/2006/relationships/externalLink" Target="externalLinks/externalLink41.xml"/><Relationship Id="rId50" Type="http://schemas.openxmlformats.org/officeDocument/2006/relationships/externalLink" Target="externalLinks/externalLink44.xml"/><Relationship Id="rId55" Type="http://schemas.openxmlformats.org/officeDocument/2006/relationships/externalLink" Target="externalLinks/externalLink49.xml"/><Relationship Id="rId63" Type="http://schemas.openxmlformats.org/officeDocument/2006/relationships/styles" Target="styles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externalLink" Target="externalLinks/externalLink23.xml"/><Relationship Id="rId41" Type="http://schemas.openxmlformats.org/officeDocument/2006/relationships/externalLink" Target="externalLinks/externalLink35.xml"/><Relationship Id="rId54" Type="http://schemas.openxmlformats.org/officeDocument/2006/relationships/externalLink" Target="externalLinks/externalLink48.xml"/><Relationship Id="rId6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externalLink" Target="externalLinks/externalLink18.xml"/><Relationship Id="rId32" Type="http://schemas.openxmlformats.org/officeDocument/2006/relationships/externalLink" Target="externalLinks/externalLink26.xml"/><Relationship Id="rId37" Type="http://schemas.openxmlformats.org/officeDocument/2006/relationships/externalLink" Target="externalLinks/externalLink31.xml"/><Relationship Id="rId40" Type="http://schemas.openxmlformats.org/officeDocument/2006/relationships/externalLink" Target="externalLinks/externalLink34.xml"/><Relationship Id="rId45" Type="http://schemas.openxmlformats.org/officeDocument/2006/relationships/externalLink" Target="externalLinks/externalLink39.xml"/><Relationship Id="rId53" Type="http://schemas.openxmlformats.org/officeDocument/2006/relationships/externalLink" Target="externalLinks/externalLink47.xml"/><Relationship Id="rId58" Type="http://schemas.openxmlformats.org/officeDocument/2006/relationships/externalLink" Target="externalLinks/externalLink5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28" Type="http://schemas.openxmlformats.org/officeDocument/2006/relationships/externalLink" Target="externalLinks/externalLink22.xml"/><Relationship Id="rId36" Type="http://schemas.openxmlformats.org/officeDocument/2006/relationships/externalLink" Target="externalLinks/externalLink30.xml"/><Relationship Id="rId49" Type="http://schemas.openxmlformats.org/officeDocument/2006/relationships/externalLink" Target="externalLinks/externalLink43.xml"/><Relationship Id="rId57" Type="http://schemas.openxmlformats.org/officeDocument/2006/relationships/externalLink" Target="externalLinks/externalLink51.xml"/><Relationship Id="rId61" Type="http://schemas.openxmlformats.org/officeDocument/2006/relationships/externalLink" Target="externalLinks/externalLink55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31" Type="http://schemas.openxmlformats.org/officeDocument/2006/relationships/externalLink" Target="externalLinks/externalLink25.xml"/><Relationship Id="rId44" Type="http://schemas.openxmlformats.org/officeDocument/2006/relationships/externalLink" Target="externalLinks/externalLink38.xml"/><Relationship Id="rId52" Type="http://schemas.openxmlformats.org/officeDocument/2006/relationships/externalLink" Target="externalLinks/externalLink46.xml"/><Relationship Id="rId60" Type="http://schemas.openxmlformats.org/officeDocument/2006/relationships/externalLink" Target="externalLinks/externalLink54.xml"/><Relationship Id="rId65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externalLink" Target="externalLinks/externalLink21.xml"/><Relationship Id="rId30" Type="http://schemas.openxmlformats.org/officeDocument/2006/relationships/externalLink" Target="externalLinks/externalLink24.xml"/><Relationship Id="rId35" Type="http://schemas.openxmlformats.org/officeDocument/2006/relationships/externalLink" Target="externalLinks/externalLink29.xml"/><Relationship Id="rId43" Type="http://schemas.openxmlformats.org/officeDocument/2006/relationships/externalLink" Target="externalLinks/externalLink37.xml"/><Relationship Id="rId48" Type="http://schemas.openxmlformats.org/officeDocument/2006/relationships/externalLink" Target="externalLinks/externalLink42.xml"/><Relationship Id="rId56" Type="http://schemas.openxmlformats.org/officeDocument/2006/relationships/externalLink" Target="externalLinks/externalLink50.xml"/><Relationship Id="rId64" Type="http://schemas.openxmlformats.org/officeDocument/2006/relationships/sharedStrings" Target="sharedStrings.xml"/><Relationship Id="rId8" Type="http://schemas.openxmlformats.org/officeDocument/2006/relationships/externalLink" Target="externalLinks/externalLink2.xml"/><Relationship Id="rId51" Type="http://schemas.openxmlformats.org/officeDocument/2006/relationships/externalLink" Target="externalLinks/externalLink4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9.xml"/><Relationship Id="rId33" Type="http://schemas.openxmlformats.org/officeDocument/2006/relationships/externalLink" Target="externalLinks/externalLink27.xml"/><Relationship Id="rId38" Type="http://schemas.openxmlformats.org/officeDocument/2006/relationships/externalLink" Target="externalLinks/externalLink32.xml"/><Relationship Id="rId46" Type="http://schemas.openxmlformats.org/officeDocument/2006/relationships/externalLink" Target="externalLinks/externalLink40.xml"/><Relationship Id="rId59" Type="http://schemas.openxmlformats.org/officeDocument/2006/relationships/externalLink" Target="externalLinks/externalLink5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1097280</xdr:colOff>
      <xdr:row>44</xdr:row>
      <xdr:rowOff>182880</xdr:rowOff>
    </xdr:from>
    <xdr:to>
      <xdr:col>2</xdr:col>
      <xdr:colOff>1127760</xdr:colOff>
      <xdr:row>44</xdr:row>
      <xdr:rowOff>182880</xdr:rowOff>
    </xdr:to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889760" y="8671560"/>
          <a:ext cx="3048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064;&#53468;\1111\job\12&#44305;&#51452;&#49888;&#52285;&#51648;&#44396;\&#49892;&#49884;&#49444;&#44228;\&#50724;&#49688;&#44277;\&#49688;&#47049;&#49328;&#52636;\&#50864;&#49688;&#49688;&#47049;\&#53664;&#44277;(1&#44277;&#44396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Book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ll%20Users\Documents\2003project\&#51652;&#51453;&#47532;(&#52572;&#51333;)\&#51652;&#51453;&#47532;&#49688;&#47049;\&#48372;&#47161;down\&#49688;&#47049;\&#50896;&#48376;&#49688;&#47049;\&#50896;&#54805;&#47592;&#54848;&#49688;&#4704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YOUNGDOC\CIVIL\EXCLE\DAT\&#44256;&#50577;&#44288;&#5111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Startup" Target="&#46041;&#47749;/&#51109;&#54637;&#49440;/&#44396;&#51312;&#44228;&#49328;/BO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44592;&#53440;\projct\ANSAN\EXL\GONG181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0857;&#52384;\&#54252;&#52380;&#49569;&#50864;&#49688;&#47049;\hb\&#49340;&#49328;1&#51648;&#44396;(&#49892;&#49884;)\&#51452;&#44277;&#49688;&#47049;\&#51068;&#50948;&#45824;&#44032;980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TEST\&#51473;&#49328;&#443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44592;&#53440;\projct\ANSAN\EXL\gongsu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49688;&#47049;\&#53664;&#44277;(2&#52264;)\&#50864;&#49688;\3&#45824;&#45824;&#54028;&#54805;&#44288;&#53664;&#44277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DOOSAN\RAHMEN\R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1999&#45380;\&#50696;&#49328;-&#45236;&#50669;&#49436;\&#50696;&#49328;&#44288;&#47144;&#49436;&#47448;\99-05-&#49436;&#50872;&#45824;&#45236;&#50669;&#49436;\&#52572;&#51333;&#54028;&#51068;\1.&#47609;&#50516;&#44144;&#44288;&#4714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44397;\SP01C061(&#54616;\SP00C087\EXCEL\&#49688;&#47049;&#49328;&#52636;\&#49345;&#54408;&#52376;&#47532;&#48516;&#44396;\&#50896;&#54805;&#47592;&#54848;&#49688;&#47049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GOC\SLAB\&#49836;&#47000;&#4865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My%20Documents\WORK1\JANGNAE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\d\WS\&#52572;&#51333;&#46020;&#49884;&#44228;&#54925;&#46020;&#47196;\&#53468;&#48393;&#52488;&#44368;\&#53468;&#48393;&#52488;&#44368;&#49688;&#47049;\&#48512;&#45824;&#4427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p00c033(&#51204;&#51452;&#52264;&#51665;&#44288;&#47196;)\&#49688;&#47049;&#49328;&#52636;&#52572;&#51333;\&#49688;&#47049;&#49328;&#52636;&#49436;(&#54036;&#48373;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1-&#50668;&#44592;&#49436;&#51068;&#54644;\&#46041;&#53444;\&#49849;&#54872;&#52980;\&#50724;&#49688;\&#44288;&#47196;&#53552;&#54028;&#4459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KHJ\XLS\DATA\&#51473;&#49328;&#44368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&#44148;&#52629;\&#44148;&#51221;&#44148;&#52629;\&#50689;&#51452;&#44221;&#47452;&#54984;&#47144;&#50896;\&#49688;&#47049;\Excel\EXCEL\SUCK\HANBIT\3-2\3-2P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44508;&#54616;&#44592;\neoexdada\&#45909;&#49457;&#50668;&#45824;\WINDOWS\Personal\&#44396;&#50516;&#51473;&#54617;&#44368;\&#49688;&#47049;&#51665;&#44228;&#54364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DAT\&#45824;&#44396;&#54252;&#54637;\PCBEAM\PIER\&#48317;&#44228;&#52380;~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452;&#49453;\&#51089;&#50629;&#49892;\02-&#54217;-&#53664;&#47785;&#44277;&#49324;\&#49688;&#47049;&#49328;&#52636;&#49436;\XECELL\EXCEL\&#44396;&#51312;\RAHMEN\hankyoung\&#54028;&#51060;&#54805;~1\&#46041;&#47932;&#51060;~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44508;&#54616;&#44592;\neoexdada\&#45909;&#49457;&#50668;&#45824;\&#51333;&#49440;&#51060;&#44732;\AHN\&#51453;&#51204;&#47532;%20&#51473;&#50521;&#50500;&#54028;&#53944;\&#50641;&#49472;\&#51453;&#51204;&#47532;&#49688;&#47049;&#49328;&#52636;&#49436;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37;&#47564;\D\spo1c060(&#45817;&#45224;&#47532;)\&#49688;&#47049;\&#50896;&#54805;&#47592;&#54848;&#49688;&#4704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BUSAN\303\SAP\YD\T-DREP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9688;&#47049;(&#44396;&#51312;&#47932;,&#54252;&#51109;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\2003\&#44053;&#51068;&#51648;&#44396;\&#54252;&#51109;&#51089;&#50629;\07.&#46020;&#47196;&#48143;&#54252;&#51109;&#44277;\08.&#44053;&#51068;-&#52264;&#47049;&#51652;&#51077;&#44552;&#51648;&#49884;&#4944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\&#47196;&#52972;%20&#46356;&#49828;&#53356;%20(D)\&#50641;&#49472;\&#51064;&#52380;&#45436;&#54788;\&#49892;&#49884;&#49444;&#44228;\&#49688;&#47049;&#49328;&#52636;&#49436;\&#45436;&#54788;&#50864;&#49688;&#44277;\2&#45800;&#44228;\2&#52264;&#49688;&#47049;\2&#52264;&#49688;&#4704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428;&#54788;&#51456;\D\111\&#44552;&#44053;\EXCEL\SUCK\HANBIT\3-2\3-2PS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WORK\2000\&#50732;&#47548;&#54589;&#48120;&#49696;&#44288;\5&#50900;&#48320;&#44221;&#46020;&#47732;\&#52572;&#51333;&#46020;&#47732;\&#50732;&#47548;&#54589;&#48120;&#49696;&#4428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&#48148;&#53461;%20&#54868;&#47732;\&#48320;&#49892;&#54217;&#44512;&#53664;&#44277;&#49688;&#4704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SE0-DWG\&#52404;&#50977;\XLS\ALL-XLS\ULSAN\PRIC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com\d\&#44148;&#52629;\&#44148;&#51221;&#44148;&#52629;\&#50689;&#51452;&#44221;&#47452;&#54984;&#47144;&#50896;\&#49688;&#47049;\Excel\EXCEL\SUCK\HANBIT\3-2\3-2PS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\&#47196;&#52972;%20&#46356;&#49828;&#53356;%20(D)\&#50641;&#49472;\&#51064;&#52380;&#45436;&#54788;\&#49892;&#49884;&#49444;&#44228;\&#49688;&#47049;&#49328;&#52636;&#49436;\&#45436;&#54788;&#50864;&#49688;&#44277;\1&#45800;&#44228;\1&#52264;&#49688;&#47049;\&#45436;&#54788;&#50864;&#49688;&#48155;&#51060;(1&#45800;&#44228;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52;&#45380;\01&#44277;&#50976;\&#48372;&#47161;down\&#49688;&#47049;\&#50896;&#48376;&#49688;&#47049;\&#50896;&#54805;&#47592;&#54848;&#49688;&#47049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\d\W-EXCEL\&#49688;&#47049;&#49328;&#52636;&#49436;\&#45824;&#44396;&#51652;&#52380;&#49340;&#49457;APT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54532;&#47196;&#51229;&#53944;\&#50641;&#49472;\&#54620;&#44053;\&#49688;&#47049;&#49328;&#52636;\&#51025;&#50857;\111\&#49688;&#47049;date\Excel-DATA\EXCEL\SUCK\HANBIT\3-2\3-2P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YOUNGDOC\CIVIL\EXCLE\DAT\&#44288;&#51116;&#4730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064;&#53468;\1111\&#50416;&#44592;\&#44537;&#50501;\&#50685;&#44592;\&#50864;&#49688;&#49688;&#47049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3468;&#51652;\D\spo1c060(&#45817;&#45224;&#47532;)\&#49688;&#47049;\&#50896;&#54805;&#47592;&#54848;&#49688;&#4704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08;&#54616;&#44592;\D\&#54532;&#47196;&#51229;&#53944;\&#50641;&#49472;\&#54861;&#51008;&#46041;\&#44552;&#44053;&#50500;&#54028;&#53944;f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428;&#54788;&#51456;\D\&#44148;&#52629;\&#44148;&#51221;&#44148;&#52629;\&#50689;&#51452;&#44221;&#47452;&#54984;&#47144;&#50896;\&#49688;&#47049;\Excel\EXCEL\SUCK\HANBIT\3-2\3-2P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48393;\PROJECT\hb\&#49340;&#49328;1&#51648;&#44396;(&#49892;&#49884;)\&#51452;&#44277;&#49688;&#47049;\&#51068;&#50948;&#45824;&#44032;980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54532;&#47196;&#51229;&#53944;\&#50641;&#49472;\&#54620;&#44053;\&#49688;&#47049;&#49328;&#52636;\&#51025;&#50857;\EXCEL\SUCK\HANBIT\3-2\3-2PS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52285;&#44256;\Q'TY\98-&#45909;-03\&#49892;&#49884;&#49444;&#44228;\BUDAE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BANDAL\EXCEL\RAHMEN\RAHMEN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51116;&#54785;\&#51452;&#53469;&#44277;&#49324;\&#51060;&#52384;&#44428;\2000FILE\&#50857;&#51064;&#50864;&#49688;&#44277;\&#49688;&#47049;&#49328;&#52636;&#49436;\U&#54805;&#54540;&#47464;&#44288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01&#45380;&#44221;&#50896;\7,&#44221;&#50896;(&#44288;&#47532;&#48512;)\WIN95\&#48148;&#53461;%20&#54868;&#47732;\My%20Documents\&#50672;&#49845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49464;&#51333;&#47928;&#54868;&#54924;&#44288;%20&#51109;&#50528;&#51064;&#54200;&#51032;&#49884;&#49444;%20&#44060;&#49440;&#44277;&#49324;%20&#45225;&#54408;\02%20&#45236;&#50669;&#49436;\01%20&#44148;&#52629;\1.&#54868;&#51109;&#49892;\&#49464;&#51333;&#47928;&#54868;&#54924;&#44288;%20&#51109;&#50528;&#51064;%20&#54200;&#51032;&#49884;&#49444;%20&#44060;&#49440;&#44277;&#49324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_EXCEL\ABUT\source\PI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GOC\SLAB\&#54869;&#45824;\&#45236;&#51652;\&#48317;&#52404;\&#51473;&#49328;&#4436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KHJ\XLS\RC&#49836;&#46972;&#48652;\&#54620;&#44221;\&#51473;&#49328;&#443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DAT\&#50900;&#44228;&#44368;\&#50900;&#44228;-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  <sheetName val="말뚝지지력산정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오수연결관토공"/>
      <sheetName val="Sheet1"/>
      <sheetName val="Sheet2"/>
      <sheetName val="Sheet3"/>
      <sheetName val="#REF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내역"/>
      <sheetName val="일위대가(가설)"/>
      <sheetName val="단위수량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지장물보호공"/>
      <sheetName val="사다리-C"/>
      <sheetName val="상수가스보호"/>
      <sheetName val="통신보호"/>
      <sheetName val="전주지지대"/>
      <sheetName val="L형측구(화강석)"/>
      <sheetName val="L형측구(콘크리트)"/>
      <sheetName val="관보호공단위수량표"/>
      <sheetName val="오수받이뚜껑단위수량"/>
      <sheetName val="석축"/>
      <sheetName val="원형1호맨홀토공수량"/>
      <sheetName val="조명시설"/>
      <sheetName val="단가"/>
      <sheetName val="데이타"/>
    </sheetNames>
    <sheetDataSet>
      <sheetData sheetId="0" refreshError="1">
        <row r="24">
          <cell r="B24" t="str">
            <v>수평곡관</v>
          </cell>
          <cell r="C24" t="str">
            <v>D=100×11¼˚</v>
          </cell>
          <cell r="D24" t="str">
            <v xml:space="preserve"> ⊃</v>
          </cell>
          <cell r="E24">
            <v>10</v>
          </cell>
        </row>
        <row r="25">
          <cell r="B25" t="str">
            <v>수평곡관</v>
          </cell>
          <cell r="C25" t="str">
            <v>D=150×11¼˚</v>
          </cell>
          <cell r="D25" t="str">
            <v xml:space="preserve"> ⊃</v>
          </cell>
          <cell r="E25">
            <v>12</v>
          </cell>
        </row>
        <row r="26">
          <cell r="B26" t="str">
            <v>수평곡관</v>
          </cell>
          <cell r="C26" t="str">
            <v>D=100×11¼˚</v>
          </cell>
          <cell r="D26" t="str">
            <v xml:space="preserve"> ⊃</v>
          </cell>
          <cell r="E26">
            <v>17</v>
          </cell>
        </row>
        <row r="27">
          <cell r="B27" t="str">
            <v>수평곡관</v>
          </cell>
          <cell r="C27" t="str">
            <v>D=100×22½˚</v>
          </cell>
          <cell r="D27" t="str">
            <v xml:space="preserve"> ⊃</v>
          </cell>
          <cell r="E27">
            <v>20</v>
          </cell>
        </row>
        <row r="28">
          <cell r="B28" t="str">
            <v>수평곡관</v>
          </cell>
          <cell r="C28" t="str">
            <v>D=150×22½˚</v>
          </cell>
          <cell r="D28" t="str">
            <v xml:space="preserve"> ⊃</v>
          </cell>
          <cell r="E28">
            <v>4</v>
          </cell>
        </row>
        <row r="29">
          <cell r="B29" t="str">
            <v>수평곡관</v>
          </cell>
          <cell r="C29" t="str">
            <v>D=100×22½˚</v>
          </cell>
          <cell r="D29" t="str">
            <v xml:space="preserve"> ⊃</v>
          </cell>
          <cell r="E29">
            <v>5</v>
          </cell>
        </row>
        <row r="30">
          <cell r="B30" t="str">
            <v>수평곡관</v>
          </cell>
          <cell r="C30" t="str">
            <v>D=100×45˚</v>
          </cell>
          <cell r="D30" t="str">
            <v xml:space="preserve"> ⊃</v>
          </cell>
          <cell r="E30">
            <v>5</v>
          </cell>
        </row>
        <row r="31">
          <cell r="B31" t="str">
            <v>수평곡관</v>
          </cell>
          <cell r="C31" t="str">
            <v>D=150×45˚</v>
          </cell>
          <cell r="D31" t="str">
            <v xml:space="preserve"> ⊃</v>
          </cell>
          <cell r="E31">
            <v>5</v>
          </cell>
        </row>
        <row r="32">
          <cell r="B32" t="str">
            <v>수평곡관</v>
          </cell>
          <cell r="C32" t="str">
            <v>D=100×45˚</v>
          </cell>
          <cell r="D32" t="str">
            <v xml:space="preserve"> ⊃</v>
          </cell>
          <cell r="E32">
            <v>4</v>
          </cell>
        </row>
        <row r="33">
          <cell r="B33" t="str">
            <v>수평곡관</v>
          </cell>
          <cell r="C33" t="str">
            <v>D=100×90˚</v>
          </cell>
          <cell r="D33" t="str">
            <v xml:space="preserve"> ⊃</v>
          </cell>
          <cell r="E33">
            <v>6</v>
          </cell>
        </row>
        <row r="34">
          <cell r="B34" t="str">
            <v>수평곡관</v>
          </cell>
          <cell r="C34" t="str">
            <v>D=100×90˚</v>
          </cell>
          <cell r="D34" t="str">
            <v xml:space="preserve"> ⊃</v>
          </cell>
          <cell r="E34">
            <v>5</v>
          </cell>
        </row>
        <row r="35">
          <cell r="B35" t="str">
            <v>수평곡관</v>
          </cell>
          <cell r="C35" t="str">
            <v>D=100×90˚</v>
          </cell>
          <cell r="D35" t="str">
            <v xml:space="preserve"> ⊃</v>
          </cell>
          <cell r="E35">
            <v>55</v>
          </cell>
        </row>
        <row r="36">
          <cell r="B36" t="str">
            <v>소켓플랜지T형관</v>
          </cell>
          <cell r="C36" t="str">
            <v>D=100×100</v>
          </cell>
          <cell r="E36">
            <v>5</v>
          </cell>
        </row>
        <row r="37">
          <cell r="B37" t="str">
            <v>소켓플랜지T형관</v>
          </cell>
          <cell r="C37" t="str">
            <v>D=100×100</v>
          </cell>
          <cell r="E37">
            <v>5</v>
          </cell>
        </row>
        <row r="38">
          <cell r="B38" t="str">
            <v>소켓플랜지T형관</v>
          </cell>
          <cell r="C38" t="str">
            <v>D=100×100</v>
          </cell>
          <cell r="E38">
            <v>6</v>
          </cell>
        </row>
        <row r="39">
          <cell r="B39" t="str">
            <v>소켓T형관</v>
          </cell>
          <cell r="C39" t="str">
            <v>D=100×100</v>
          </cell>
          <cell r="E39">
            <v>4</v>
          </cell>
        </row>
        <row r="40">
          <cell r="B40" t="str">
            <v>소켓T형관</v>
          </cell>
          <cell r="C40" t="str">
            <v>D=100×100</v>
          </cell>
          <cell r="E40">
            <v>5</v>
          </cell>
        </row>
        <row r="41">
          <cell r="B41" t="str">
            <v>소켓T형관</v>
          </cell>
          <cell r="C41" t="str">
            <v>D=100×100</v>
          </cell>
          <cell r="E41">
            <v>8</v>
          </cell>
        </row>
        <row r="42">
          <cell r="B42" t="str">
            <v>이 음 관</v>
          </cell>
          <cell r="C42" t="str">
            <v>D=80</v>
          </cell>
          <cell r="E42">
            <v>9</v>
          </cell>
        </row>
        <row r="43">
          <cell r="B43" t="str">
            <v>이 음 관</v>
          </cell>
          <cell r="C43" t="str">
            <v>D=100</v>
          </cell>
          <cell r="E43">
            <v>10</v>
          </cell>
        </row>
        <row r="44">
          <cell r="B44" t="str">
            <v>이 음 관</v>
          </cell>
          <cell r="C44" t="str">
            <v>D=150</v>
          </cell>
          <cell r="E44">
            <v>12</v>
          </cell>
        </row>
        <row r="45">
          <cell r="B45" t="str">
            <v>이 음 관</v>
          </cell>
          <cell r="C45" t="str">
            <v>D=200</v>
          </cell>
          <cell r="E45">
            <v>18</v>
          </cell>
        </row>
        <row r="46">
          <cell r="B46" t="str">
            <v>이 음 관</v>
          </cell>
          <cell r="C46" t="str">
            <v>D=250</v>
          </cell>
          <cell r="E46">
            <v>25</v>
          </cell>
        </row>
        <row r="47">
          <cell r="B47" t="str">
            <v>이 음 관</v>
          </cell>
          <cell r="C47" t="str">
            <v>D=300</v>
          </cell>
          <cell r="E47">
            <v>34</v>
          </cell>
        </row>
        <row r="48">
          <cell r="B48" t="str">
            <v>플랜지관</v>
          </cell>
          <cell r="C48" t="str">
            <v>D=80</v>
          </cell>
          <cell r="E48">
            <v>7.9</v>
          </cell>
        </row>
        <row r="49">
          <cell r="B49" t="str">
            <v>플랜지관</v>
          </cell>
          <cell r="C49" t="str">
            <v>D=100</v>
          </cell>
          <cell r="E49">
            <v>9.6</v>
          </cell>
        </row>
        <row r="50">
          <cell r="B50" t="str">
            <v>플랜지관</v>
          </cell>
          <cell r="C50" t="str">
            <v>D=150</v>
          </cell>
          <cell r="E50">
            <v>15.6</v>
          </cell>
        </row>
        <row r="51">
          <cell r="B51" t="str">
            <v>플랜지관</v>
          </cell>
          <cell r="C51" t="str">
            <v>D=200</v>
          </cell>
          <cell r="E51">
            <v>22.5</v>
          </cell>
        </row>
        <row r="52">
          <cell r="B52" t="str">
            <v>플랜지관</v>
          </cell>
          <cell r="C52" t="str">
            <v>D=250</v>
          </cell>
          <cell r="E52">
            <v>31.5</v>
          </cell>
        </row>
        <row r="53">
          <cell r="B53" t="str">
            <v>플랜지관</v>
          </cell>
          <cell r="C53" t="str">
            <v>D=300</v>
          </cell>
          <cell r="E53">
            <v>41.5</v>
          </cell>
        </row>
        <row r="54">
          <cell r="B54" t="str">
            <v>제 수 변</v>
          </cell>
          <cell r="C54" t="str">
            <v>D=80</v>
          </cell>
          <cell r="E54">
            <v>42</v>
          </cell>
        </row>
        <row r="55">
          <cell r="B55" t="str">
            <v>제 수 변</v>
          </cell>
          <cell r="C55" t="str">
            <v>D=100</v>
          </cell>
          <cell r="E55">
            <v>50</v>
          </cell>
        </row>
        <row r="56">
          <cell r="B56" t="str">
            <v>제 수 변</v>
          </cell>
          <cell r="C56" t="str">
            <v>D=150</v>
          </cell>
          <cell r="E56">
            <v>90</v>
          </cell>
        </row>
        <row r="57">
          <cell r="B57" t="str">
            <v>제 수 변</v>
          </cell>
          <cell r="C57" t="str">
            <v>D=200</v>
          </cell>
          <cell r="E57">
            <v>140</v>
          </cell>
        </row>
        <row r="58">
          <cell r="B58" t="str">
            <v>제 수 변</v>
          </cell>
          <cell r="C58" t="str">
            <v>D=300</v>
          </cell>
          <cell r="E58">
            <v>280</v>
          </cell>
        </row>
        <row r="59">
          <cell r="B59" t="str">
            <v>공 기 변</v>
          </cell>
          <cell r="C59" t="str">
            <v>D=80</v>
          </cell>
          <cell r="E59">
            <v>94</v>
          </cell>
        </row>
        <row r="60">
          <cell r="B60" t="str">
            <v>공 기 변</v>
          </cell>
          <cell r="C60" t="str">
            <v>D=100</v>
          </cell>
          <cell r="E60">
            <v>110</v>
          </cell>
        </row>
        <row r="61">
          <cell r="B61" t="str">
            <v>단    관</v>
          </cell>
          <cell r="C61" t="str">
            <v>D=80</v>
          </cell>
          <cell r="E61">
            <v>13.5</v>
          </cell>
          <cell r="H61">
            <v>0.8</v>
          </cell>
          <cell r="I61" t="str">
            <v>×</v>
          </cell>
          <cell r="J61" t="str">
            <v>＋</v>
          </cell>
        </row>
        <row r="62">
          <cell r="B62" t="str">
            <v>플랜지단관</v>
          </cell>
          <cell r="C62" t="str">
            <v>D=100</v>
          </cell>
          <cell r="E62">
            <v>16.399999999999999</v>
          </cell>
          <cell r="H62">
            <v>0.8</v>
          </cell>
          <cell r="I62" t="str">
            <v>×</v>
          </cell>
          <cell r="J62" t="str">
            <v>＋</v>
          </cell>
        </row>
        <row r="63">
          <cell r="B63" t="str">
            <v>플랜지단관</v>
          </cell>
          <cell r="C63" t="str">
            <v>D=100</v>
          </cell>
          <cell r="E63">
            <v>16.399999999999999</v>
          </cell>
          <cell r="H63">
            <v>0.92</v>
          </cell>
          <cell r="I63" t="str">
            <v>×</v>
          </cell>
          <cell r="J63" t="str">
            <v>＋</v>
          </cell>
        </row>
        <row r="64">
          <cell r="B64" t="str">
            <v>플랜지단관</v>
          </cell>
          <cell r="C64" t="str">
            <v>D=100</v>
          </cell>
          <cell r="E64">
            <v>16.399999999999999</v>
          </cell>
          <cell r="H64">
            <v>-2</v>
          </cell>
          <cell r="I64" t="str">
            <v>×</v>
          </cell>
          <cell r="J64" t="str">
            <v>＋</v>
          </cell>
        </row>
        <row r="65">
          <cell r="B65" t="str">
            <v>플랜지단관</v>
          </cell>
          <cell r="C65" t="str">
            <v>D=100</v>
          </cell>
          <cell r="E65">
            <v>16.399999999999999</v>
          </cell>
          <cell r="H65">
            <v>-1</v>
          </cell>
          <cell r="I65" t="str">
            <v>×</v>
          </cell>
          <cell r="J65" t="str">
            <v>＋</v>
          </cell>
        </row>
        <row r="66">
          <cell r="B66" t="str">
            <v>플랜지단관</v>
          </cell>
          <cell r="C66" t="str">
            <v>D=100</v>
          </cell>
          <cell r="E66">
            <v>16.399999999999999</v>
          </cell>
          <cell r="H66">
            <v>0</v>
          </cell>
          <cell r="I66" t="str">
            <v>×</v>
          </cell>
          <cell r="J66" t="str">
            <v>＋</v>
          </cell>
        </row>
        <row r="67">
          <cell r="B67" t="str">
            <v>플랜지단관</v>
          </cell>
          <cell r="C67" t="str">
            <v>D=100</v>
          </cell>
          <cell r="E67">
            <v>16.399999999999999</v>
          </cell>
          <cell r="H67">
            <v>1</v>
          </cell>
          <cell r="I67" t="str">
            <v>×</v>
          </cell>
          <cell r="J67" t="str">
            <v>＋</v>
          </cell>
        </row>
        <row r="68">
          <cell r="B68" t="str">
            <v>플랜지단관</v>
          </cell>
          <cell r="C68" t="str">
            <v>D=100</v>
          </cell>
          <cell r="E68">
            <v>16.399999999999999</v>
          </cell>
          <cell r="H68">
            <v>2</v>
          </cell>
          <cell r="I68" t="str">
            <v>×</v>
          </cell>
          <cell r="J68" t="str">
            <v>＋</v>
          </cell>
        </row>
        <row r="69">
          <cell r="B69" t="str">
            <v>단    관</v>
          </cell>
          <cell r="C69" t="str">
            <v>D=125</v>
          </cell>
          <cell r="E69">
            <v>21</v>
          </cell>
          <cell r="H69">
            <v>3</v>
          </cell>
          <cell r="I69" t="str">
            <v>×</v>
          </cell>
          <cell r="J69" t="str">
            <v>＋</v>
          </cell>
        </row>
        <row r="70">
          <cell r="B70" t="str">
            <v>단    관</v>
          </cell>
          <cell r="C70" t="str">
            <v>D=150</v>
          </cell>
          <cell r="E70">
            <v>25.3</v>
          </cell>
          <cell r="H70">
            <v>4</v>
          </cell>
          <cell r="I70" t="str">
            <v>×</v>
          </cell>
          <cell r="J70" t="str">
            <v>＋</v>
          </cell>
        </row>
        <row r="71">
          <cell r="B71" t="str">
            <v>단    관</v>
          </cell>
          <cell r="C71" t="str">
            <v>D=200</v>
          </cell>
          <cell r="E71">
            <v>33.799999999999997</v>
          </cell>
          <cell r="H71">
            <v>5</v>
          </cell>
          <cell r="I71" t="str">
            <v>×</v>
          </cell>
          <cell r="J71" t="str">
            <v>＋</v>
          </cell>
        </row>
        <row r="72">
          <cell r="B72" t="str">
            <v>단    관</v>
          </cell>
          <cell r="C72" t="str">
            <v>D=250</v>
          </cell>
          <cell r="E72">
            <v>44.3</v>
          </cell>
          <cell r="H72">
            <v>6</v>
          </cell>
          <cell r="I72" t="str">
            <v>×</v>
          </cell>
          <cell r="J72" t="str">
            <v>＋</v>
          </cell>
        </row>
        <row r="73">
          <cell r="B73" t="str">
            <v>단    관</v>
          </cell>
          <cell r="C73" t="str">
            <v>D=300</v>
          </cell>
          <cell r="E73">
            <v>56.3</v>
          </cell>
          <cell r="H73">
            <v>7</v>
          </cell>
          <cell r="I73" t="str">
            <v>×</v>
          </cell>
          <cell r="J73" t="str">
            <v>＋</v>
          </cell>
        </row>
        <row r="74">
          <cell r="B74" t="str">
            <v>단    관</v>
          </cell>
          <cell r="C74" t="str">
            <v>D=350</v>
          </cell>
          <cell r="E74">
            <v>69.599999999999994</v>
          </cell>
          <cell r="H74">
            <v>8</v>
          </cell>
          <cell r="I74" t="str">
            <v>×</v>
          </cell>
          <cell r="J74" t="str">
            <v>＋</v>
          </cell>
        </row>
        <row r="75">
          <cell r="B75" t="str">
            <v>단    관</v>
          </cell>
          <cell r="C75" t="str">
            <v>D=400</v>
          </cell>
          <cell r="E75">
            <v>83.7</v>
          </cell>
          <cell r="H75">
            <v>9</v>
          </cell>
          <cell r="I75" t="str">
            <v>×</v>
          </cell>
          <cell r="J75" t="str">
            <v>＋</v>
          </cell>
        </row>
        <row r="76">
          <cell r="B76" t="str">
            <v>단    관</v>
          </cell>
          <cell r="C76" t="str">
            <v>D=450</v>
          </cell>
          <cell r="E76">
            <v>98.5</v>
          </cell>
          <cell r="H76">
            <v>10</v>
          </cell>
          <cell r="I76" t="str">
            <v>×</v>
          </cell>
          <cell r="J76" t="str">
            <v>＋</v>
          </cell>
        </row>
        <row r="77">
          <cell r="B77" t="str">
            <v>단    관</v>
          </cell>
          <cell r="C77" t="str">
            <v>D=500</v>
          </cell>
          <cell r="E77">
            <v>115.6</v>
          </cell>
          <cell r="H77">
            <v>11</v>
          </cell>
          <cell r="I77" t="str">
            <v>×</v>
          </cell>
          <cell r="J77" t="str">
            <v>＋</v>
          </cell>
        </row>
        <row r="78">
          <cell r="B78" t="str">
            <v>단    관</v>
          </cell>
          <cell r="C78" t="str">
            <v>D=600</v>
          </cell>
          <cell r="E78">
            <v>152</v>
          </cell>
          <cell r="H78">
            <v>12</v>
          </cell>
          <cell r="I78" t="str">
            <v>×</v>
          </cell>
          <cell r="J78" t="str">
            <v>＋</v>
          </cell>
        </row>
        <row r="79">
          <cell r="B79" t="str">
            <v>단    관</v>
          </cell>
          <cell r="C79" t="str">
            <v>D=700</v>
          </cell>
          <cell r="E79">
            <v>193</v>
          </cell>
          <cell r="H79">
            <v>13</v>
          </cell>
          <cell r="I79" t="str">
            <v>×</v>
          </cell>
          <cell r="J79" t="str">
            <v>＋</v>
          </cell>
        </row>
        <row r="80">
          <cell r="B80" t="str">
            <v>단    관</v>
          </cell>
          <cell r="C80" t="str">
            <v>D=800</v>
          </cell>
          <cell r="E80">
            <v>238.7</v>
          </cell>
          <cell r="H80">
            <v>14</v>
          </cell>
          <cell r="I80" t="str">
            <v>×</v>
          </cell>
          <cell r="J80" t="str">
            <v>＋</v>
          </cell>
        </row>
        <row r="81">
          <cell r="B81" t="str">
            <v>단    관</v>
          </cell>
          <cell r="C81" t="str">
            <v>D=900</v>
          </cell>
          <cell r="E81">
            <v>288.7</v>
          </cell>
          <cell r="H81">
            <v>15</v>
          </cell>
          <cell r="I81" t="str">
            <v>×</v>
          </cell>
          <cell r="J81" t="str">
            <v>＋</v>
          </cell>
        </row>
        <row r="82">
          <cell r="B82" t="str">
            <v>단    관</v>
          </cell>
          <cell r="C82" t="str">
            <v>D=1000</v>
          </cell>
          <cell r="E82">
            <v>343.2</v>
          </cell>
          <cell r="H82">
            <v>16</v>
          </cell>
          <cell r="I82" t="str">
            <v>×</v>
          </cell>
          <cell r="J82" t="str">
            <v>＋</v>
          </cell>
        </row>
        <row r="83">
          <cell r="B83" t="str">
            <v>단    관</v>
          </cell>
          <cell r="C83" t="str">
            <v>D=1100</v>
          </cell>
          <cell r="E83">
            <v>399.5</v>
          </cell>
          <cell r="H83">
            <v>17</v>
          </cell>
          <cell r="I83" t="str">
            <v>×</v>
          </cell>
          <cell r="J83" t="str">
            <v>＋</v>
          </cell>
        </row>
        <row r="84">
          <cell r="B84" t="str">
            <v>단    관</v>
          </cell>
          <cell r="C84" t="str">
            <v>D=1200</v>
          </cell>
          <cell r="E84">
            <v>465.9</v>
          </cell>
          <cell r="H84">
            <v>18</v>
          </cell>
          <cell r="I84" t="str">
            <v>×</v>
          </cell>
          <cell r="J84" t="str">
            <v>＋</v>
          </cell>
        </row>
        <row r="85">
          <cell r="B85" t="str">
            <v>없음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하중계산"/>
      <sheetName val="입력자료"/>
      <sheetName val="지반반력계수"/>
      <sheetName val="Sheet1"/>
      <sheetName val="하중재하 "/>
      <sheetName val="안정검토-상시"/>
      <sheetName val="하중조합"/>
      <sheetName val="배근도"/>
      <sheetName val="거더기둥계산"/>
      <sheetName val="deep beam"/>
      <sheetName val="우각부"/>
      <sheetName val="DATE"/>
      <sheetName val="도장수량(하1)"/>
      <sheetName val="주형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간 지"/>
      <sheetName val="1.설계조건"/>
      <sheetName val="BOX 설계"/>
      <sheetName val="SAP DATA"/>
      <sheetName val="단면력 집계"/>
      <sheetName val="구체철근량"/>
      <sheetName val="사용성 검토"/>
      <sheetName val="주철근조립도"/>
      <sheetName val="말뚝지지력산정"/>
      <sheetName val="부력안정검토"/>
      <sheetName val="현장식당(1)"/>
      <sheetName val="원형맨홀수량"/>
      <sheetName val="단면가정"/>
      <sheetName val="Y-WORK"/>
      <sheetName val="기둥(원형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J19">
            <v>350</v>
          </cell>
        </row>
        <row r="22">
          <cell r="L22">
            <v>20</v>
          </cell>
        </row>
        <row r="116">
          <cell r="F116">
            <v>2.5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일위대가"/>
      <sheetName val="조명시설"/>
      <sheetName val="말뚝지지력산정"/>
      <sheetName val="콘크리트포장"/>
      <sheetName val="진입도로포장산출"/>
      <sheetName val="진입부포장면적위치조서"/>
      <sheetName val="진입부수량집계표"/>
      <sheetName val="콘크리트포장집계표"/>
      <sheetName val="포장공집계"/>
      <sheetName val="토적표"/>
      <sheetName val="토공집계표"/>
      <sheetName val="토공분석표"/>
      <sheetName val="집계표"/>
      <sheetName val="자재대"/>
      <sheetName val="간지"/>
      <sheetName val="표지"/>
      <sheetName val="1.설계조건"/>
      <sheetName val="내역서"/>
      <sheetName val="하도금액분계"/>
      <sheetName val="대로근거"/>
      <sheetName val="중로근거"/>
      <sheetName val="내역서 "/>
      <sheetName val="단가"/>
      <sheetName val="철근단면적"/>
      <sheetName val="DATA"/>
      <sheetName val="물가자료"/>
      <sheetName val="1,2,3,4,5단위수량"/>
      <sheetName val="DATE"/>
      <sheetName val="산출근거"/>
      <sheetName val="코드표"/>
      <sheetName val="분석"/>
      <sheetName val="개산공사비"/>
      <sheetName val="SLAB&quot;1&quot;"/>
      <sheetName val="식생블럭단위수량"/>
      <sheetName val="일위대가9803"/>
      <sheetName val="구조물철거타공정이월"/>
      <sheetName val="견적990322"/>
      <sheetName val="기둥(원형)"/>
      <sheetName val="지급자재"/>
      <sheetName val="자료"/>
      <sheetName val="입찰안"/>
      <sheetName val="guard(mac)"/>
      <sheetName val="교각1"/>
      <sheetName val="가도공"/>
      <sheetName val="ABUT수량-A1"/>
      <sheetName val="danga"/>
      <sheetName val="ilch"/>
      <sheetName val="원형맨홀수량"/>
      <sheetName val="8.PILE  (돌출)"/>
      <sheetName val="Y-WORK"/>
      <sheetName val="단면가정"/>
      <sheetName val="노임단가"/>
      <sheetName val="원가입력"/>
      <sheetName val="ASP"/>
      <sheetName val="교각계산"/>
      <sheetName val="토목"/>
      <sheetName val="설명서 "/>
      <sheetName val="#REF"/>
      <sheetName val="일위대가(계측기설치)"/>
      <sheetName val="노임이"/>
      <sheetName val="전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조명시설"/>
      <sheetName val="포장면적산출"/>
      <sheetName val="이토변실(A3-LINE)"/>
      <sheetName val="우수공"/>
      <sheetName val="DATA"/>
      <sheetName val="데이타"/>
      <sheetName val="산출근거"/>
      <sheetName val="토공(우물통,기타) "/>
      <sheetName val="차액보증"/>
      <sheetName val="횡배수관집현황(2공구)"/>
      <sheetName val="한강운반비"/>
      <sheetName val="우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  <sheetName val="ABUT수량-A1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파형강관평균높이(D450)"/>
      <sheetName val="파형강관평균높이(D500)"/>
      <sheetName val="파형강관평균높이(D600)"/>
      <sheetName val="파형강관평균높이(D700)"/>
      <sheetName val="파형강관평균높이(D800)"/>
      <sheetName val="파형강관평균높이(D900)"/>
      <sheetName val="파형강관평균높이(D1000)"/>
      <sheetName val="관로토공집계"/>
      <sheetName val="연결관공제"/>
      <sheetName val="관로토공수량"/>
      <sheetName val="우수토공단위수량"/>
      <sheetName val="정부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☞개인진도및전화부및견적조건"/>
      <sheetName val="      ★개인별현황표(김종우기사)"/>
      <sheetName val="      주소록"/>
      <sheetName val="☞골조,철골,조적분석표"/>
      <sheetName val="      ★골조분석표(서태용대리)"/>
      <sheetName val="      골조부재별비율"/>
      <sheetName val="☞마감분석표"/>
      <sheetName val="    (주)경원건축공사비분석표"/>
      <sheetName val="    (주)경원건축공사비분석표(공)"/>
      <sheetName val="연수동"/>
      <sheetName val="A-4"/>
      <sheetName val="WORK"/>
      <sheetName val="ITEM"/>
      <sheetName val="99-04-19-서울대관련(수정중)"/>
      <sheetName val="ilch"/>
      <sheetName val="전기공사"/>
      <sheetName val="산업개발안내서"/>
      <sheetName val="오산갈곳"/>
      <sheetName val="ABUT수량-A1"/>
      <sheetName val="Y-WORK"/>
      <sheetName val="토공사"/>
      <sheetName val="단가"/>
      <sheetName val="시설물일위"/>
      <sheetName val="Sheet4"/>
      <sheetName val="BQ"/>
      <sheetName val="을"/>
      <sheetName val="TEL"/>
      <sheetName val="Sheet5"/>
      <sheetName val="BSD (2)"/>
      <sheetName val="영업2"/>
      <sheetName val="전기일위대가"/>
      <sheetName val="Sheet1"/>
      <sheetName val="장비당단가 (1)"/>
      <sheetName val="DATA1"/>
      <sheetName val="c_balju"/>
      <sheetName val="P.M 별"/>
      <sheetName val="1월"/>
      <sheetName val="VXXXXXXX"/>
      <sheetName val="투찰"/>
      <sheetName val="공통가설공사"/>
      <sheetName val="건축내역"/>
      <sheetName val="도급"/>
      <sheetName val="토목내역"/>
      <sheetName val="20관리비율"/>
      <sheetName val="공통부대비"/>
      <sheetName val="3련 BOX"/>
      <sheetName val="단면(RW1)"/>
      <sheetName val="경비2내역"/>
      <sheetName val="TYPE-A"/>
      <sheetName val="일위대가표(DEEP)"/>
      <sheetName val="맨홀수량집계"/>
      <sheetName val="CONCRETE"/>
      <sheetName val="일반공사"/>
      <sheetName val="부대내역"/>
      <sheetName val="물량산출근거"/>
      <sheetName val="집계표"/>
      <sheetName val="EUPDAT2"/>
      <sheetName val="Site Expenses"/>
      <sheetName val="차액보증"/>
      <sheetName val="기별(종합)"/>
      <sheetName val="내역1"/>
      <sheetName val="내역서(총)"/>
      <sheetName val="DATA(BAC)"/>
      <sheetName val="세부내역"/>
      <sheetName val="TOTAL"/>
      <sheetName val="D-3503"/>
      <sheetName val="가시설수량"/>
      <sheetName val="단위수량"/>
      <sheetName val="원형맨홀수량"/>
      <sheetName val="교각1"/>
      <sheetName val="TABLE"/>
      <sheetName val="3BL공동구 수량"/>
      <sheetName val="건축원가계산서"/>
      <sheetName val="BSD _2_"/>
      <sheetName val="내역서"/>
      <sheetName val="보합"/>
      <sheetName val="토&amp;흙"/>
      <sheetName val="일위대가목차"/>
      <sheetName val="2F 회의실견적(5_14 일대)"/>
      <sheetName val="INST_DCI"/>
      <sheetName val="HVAC_DCI"/>
      <sheetName val="PIPE_DCI"/>
      <sheetName val="PRO_DCI"/>
      <sheetName val="실행내역"/>
      <sheetName val="Testing"/>
      <sheetName val="일위대가목록(1)"/>
      <sheetName val="단가대비표(1)"/>
      <sheetName val="장비집계"/>
      <sheetName val="설산1.나"/>
      <sheetName val="본사S"/>
      <sheetName val="을지"/>
      <sheetName val="공사원가계산서"/>
      <sheetName val="계산근거"/>
      <sheetName val="입찰안"/>
      <sheetName val="SLAB"/>
      <sheetName val="聒CD-STRAND PILE 압입및굴착"/>
      <sheetName val="Base_Data"/>
      <sheetName val="갑지(추정)"/>
      <sheetName val="대비"/>
      <sheetName val="설계조건"/>
      <sheetName val="안정계산"/>
      <sheetName val="단면검토"/>
      <sheetName val="감가상각"/>
      <sheetName val="INSTR"/>
      <sheetName val="PUMP"/>
      <sheetName val="gyun"/>
      <sheetName val="Customer Databas"/>
      <sheetName val="공사비 내역 (가)"/>
      <sheetName val="산거각호표"/>
      <sheetName val="L형옹벽(key)"/>
      <sheetName val="ELECTRIC"/>
      <sheetName val="CTEMCOST"/>
      <sheetName val="SCHEDULE"/>
      <sheetName val="96수출"/>
      <sheetName val="일위대가목록"/>
      <sheetName val="MOTOR"/>
      <sheetName val="J直材4"/>
      <sheetName val="IMP(MAIN)"/>
      <sheetName val="IMP (REACTOR)"/>
      <sheetName val="INPUT"/>
      <sheetName val="단면가정"/>
      <sheetName val="공사비산출내역"/>
      <sheetName val="가시설단위수량"/>
      <sheetName val="청산공사"/>
      <sheetName val="BQ-Offsite"/>
      <sheetName val="Cover"/>
      <sheetName val=" 견적서"/>
      <sheetName val="투자효율분석"/>
      <sheetName val="설계명세서"/>
      <sheetName val="물량표"/>
      <sheetName val="list price"/>
      <sheetName val="수량산출서"/>
      <sheetName val="일위대가"/>
      <sheetName val="Dae_Jiju"/>
      <sheetName val="Sikje_ingun"/>
      <sheetName val="TREE_D"/>
      <sheetName val="단중표"/>
      <sheetName val="내역서 "/>
      <sheetName val="기계내역"/>
      <sheetName val="별표 "/>
      <sheetName val="수량산출"/>
      <sheetName val="SE-611"/>
      <sheetName val="조경"/>
      <sheetName val="Indirect Cost"/>
      <sheetName val="원가"/>
      <sheetName val="DATA_BAC_"/>
      <sheetName val="단위중량"/>
      <sheetName val="단가표 "/>
      <sheetName val="연습"/>
      <sheetName val="전신환매도율"/>
      <sheetName val="양식"/>
      <sheetName val="FAB별"/>
      <sheetName val="차량구입"/>
      <sheetName val="배수관공"/>
      <sheetName val="wblff(before omi pc&amp;stump)"/>
      <sheetName val="인건비"/>
      <sheetName val=" "/>
      <sheetName val="Macro1"/>
      <sheetName val="금액집계"/>
      <sheetName val="단가대비표"/>
      <sheetName val="노원열병합  건축공사기성내역서"/>
      <sheetName val="식재품셈"/>
      <sheetName val="RCD-STRAND_PILE_압입및굴착"/>
      <sheetName val="______★개인별현황표(김종우기사)"/>
      <sheetName val="______주소록"/>
      <sheetName val="______★골조분석표(서태용대리)"/>
      <sheetName val="______골조부재별비율"/>
      <sheetName val="____(주)경원건축공사비분석표"/>
      <sheetName val="____(주)경원건축공사비분석표(공)"/>
      <sheetName val="장비당단가_(1)"/>
      <sheetName val="BSD_(2)"/>
      <sheetName val="실행예산"/>
      <sheetName val="unit"/>
      <sheetName val="밸브설치"/>
      <sheetName val="dg"/>
      <sheetName val="1"/>
      <sheetName val="Proposal"/>
      <sheetName val="우각부보강"/>
      <sheetName val="방송노임"/>
      <sheetName val="환률"/>
      <sheetName val="HRSG SMALL07220"/>
      <sheetName val="Harga material "/>
      <sheetName val="IPL_SCHEDULE"/>
      <sheetName val="BQLIST"/>
      <sheetName val="TABLE2-1 ISBL-(SlTE PREP)"/>
      <sheetName val="TABLE2.1 ISBL (Soil Invest)"/>
      <sheetName val="TABLE2-2 OSBL(GENERAL-CIVIL)"/>
      <sheetName val="남양시작동자105노65기1.3화1.2"/>
      <sheetName val="Projekt4"/>
      <sheetName val="자재단가비교표"/>
      <sheetName val="방배동내역(리라)"/>
      <sheetName val="내역"/>
      <sheetName val="Y_WORK"/>
      <sheetName val="DATA"/>
      <sheetName val="영동(D)"/>
      <sheetName val="현장"/>
      <sheetName val="b_balju_cho"/>
      <sheetName val="소비자가"/>
      <sheetName val="중기사용료"/>
      <sheetName val="단가비교표"/>
      <sheetName val="DRAIN DRUM PIT D-301"/>
      <sheetName val="관람석제출"/>
      <sheetName val="말뚝물량"/>
      <sheetName val="분류기준"/>
      <sheetName val="현황산출서"/>
      <sheetName val="sum1 (2)"/>
      <sheetName val="7내역"/>
      <sheetName val="터파기및재료"/>
      <sheetName val="품셈TABLE"/>
      <sheetName val="Sheet13"/>
      <sheetName val="발전기"/>
      <sheetName val="#REF"/>
      <sheetName val="Sheet14"/>
      <sheetName val="공사개요"/>
      <sheetName val="N賃率-職"/>
      <sheetName val="실행"/>
      <sheetName val="날개벽(좌,우=45도,75도)"/>
      <sheetName val="7.5.2 BOQ Summary "/>
      <sheetName val="통신집계표1"/>
      <sheetName val="산출근거"/>
      <sheetName val="wall"/>
      <sheetName val="06-BATCH "/>
      <sheetName val="가시설(TYPE-A)"/>
      <sheetName val="1-1평균터파기고(1)"/>
      <sheetName val="단가대비"/>
      <sheetName val="부하(성남)"/>
      <sheetName val="RAHMEN"/>
      <sheetName val="GRDBS"/>
      <sheetName val="옹벽"/>
      <sheetName val="토공계산서(부체도로)"/>
      <sheetName val="설계서"/>
      <sheetName val="P_M_별"/>
      <sheetName val="3련_BOX"/>
      <sheetName val="날개벽"/>
      <sheetName val="비교표"/>
      <sheetName val="kimre scrubber"/>
      <sheetName val="BOM-Form A.1.III"/>
      <sheetName val="General Data"/>
      <sheetName val="자재집계표"/>
      <sheetName val="부재력정리"/>
      <sheetName val="단가조사표"/>
      <sheetName val="변화치수"/>
      <sheetName val="1호맨홀가감수량"/>
      <sheetName val="1호맨홀수량산출"/>
      <sheetName val="SORCE1"/>
      <sheetName val="RING WALL"/>
      <sheetName val="cable"/>
      <sheetName val="CALCULATION"/>
      <sheetName val="DESIGN_CRETERIA"/>
      <sheetName val="EACT10"/>
      <sheetName val="단가표"/>
      <sheetName val="토목"/>
      <sheetName val="I.설계조건"/>
      <sheetName val="1.설계기준"/>
      <sheetName val="플랜트 설치"/>
      <sheetName val="DOGI"/>
      <sheetName val="금액"/>
      <sheetName val="1을"/>
      <sheetName val="원가계산서"/>
      <sheetName val="(C)원내역"/>
      <sheetName val="총괄표"/>
      <sheetName val="공통가설"/>
      <sheetName val="AH-1 "/>
      <sheetName val="FRT_O"/>
      <sheetName val="FAB_I"/>
      <sheetName val="3F"/>
      <sheetName val="SG"/>
      <sheetName val="공사입력"/>
      <sheetName val="SRC-B3U2"/>
      <sheetName val="국별인원"/>
      <sheetName val="직노"/>
      <sheetName val="예산서"/>
      <sheetName val="설계명세서(선로)"/>
      <sheetName val="full (2)"/>
      <sheetName val="개산공사비"/>
      <sheetName val="환율"/>
      <sheetName val="공사비PK5월"/>
      <sheetName val="BD集計用"/>
      <sheetName val="06_BATCH "/>
      <sheetName val="DATE"/>
      <sheetName val="개요"/>
      <sheetName val="I一般比"/>
      <sheetName val="MAT"/>
      <sheetName val="2075-Q011"/>
      <sheetName val="총내역서"/>
      <sheetName val="KP1590_E"/>
      <sheetName val="말뚝지지력산정"/>
      <sheetName val="예산"/>
      <sheetName val="공문"/>
      <sheetName val="자료(통합)"/>
      <sheetName val="대상공사(조달청)"/>
      <sheetName val="CAPVC"/>
      <sheetName val="도급양식"/>
      <sheetName val="일반맨홀수량집계"/>
      <sheetName val="FACTOR"/>
      <sheetName val="plan&amp;section of foundation"/>
      <sheetName val="인강기성"/>
      <sheetName val="Studio"/>
      <sheetName val="COPING"/>
      <sheetName val="소방"/>
      <sheetName val="보차도경계석"/>
      <sheetName val="수선비분석"/>
      <sheetName val="BID"/>
      <sheetName val="교각계산"/>
      <sheetName val="대치판정"/>
      <sheetName val="전사계"/>
      <sheetName val="입찰견적보고서"/>
      <sheetName val="가도공"/>
      <sheetName val="화산경계"/>
      <sheetName val="본장"/>
      <sheetName val="간선계산"/>
      <sheetName val="2F_회의실견적(5_14_일대)"/>
      <sheetName val="전체"/>
      <sheetName val="주경기-오배수"/>
      <sheetName val="설계산출기초"/>
      <sheetName val="을부담운반비"/>
      <sheetName val="운반비산출"/>
      <sheetName val="설계산출표지"/>
      <sheetName val="도급예산내역서총괄표"/>
      <sheetName val="조명시설"/>
      <sheetName val="직접인건비"/>
      <sheetName val="BID9697"/>
      <sheetName val="교통시설 표지판"/>
      <sheetName val="업무처리전"/>
      <sheetName val="TT35"/>
      <sheetName val="TTTram"/>
      <sheetName val="SL dau tien"/>
      <sheetName val="표지판현황"/>
      <sheetName val="설계서을"/>
      <sheetName val="6월실적"/>
      <sheetName val="갑지_추정_"/>
      <sheetName val="UR2-Calculation"/>
      <sheetName val="신규단가내역"/>
      <sheetName val="손익분석"/>
      <sheetName val="견적집계표"/>
      <sheetName val="지급자재"/>
      <sheetName val="효성CB 1P기초"/>
      <sheetName val="단가디비"/>
      <sheetName val="물량표S"/>
      <sheetName val="계수시트"/>
      <sheetName val="C &amp; G RHS"/>
      <sheetName val="Site_Expenses"/>
      <sheetName val="Customer_Databas"/>
      <sheetName val="공사비_내역_(가)"/>
      <sheetName val="3BL공동구_수량"/>
      <sheetName val="聒CD-STRAND_PILE_압입및굴착"/>
      <sheetName val="BSD__2_"/>
      <sheetName val="설산1_나"/>
      <sheetName val="IMP_(REACTOR)"/>
      <sheetName val="PumpSpec"/>
      <sheetName val="ISBL"/>
      <sheetName val="OSBL"/>
      <sheetName val="woo(mac)"/>
      <sheetName val="을 2"/>
      <sheetName val="준검 내역서"/>
      <sheetName val="1F"/>
      <sheetName val="가공비"/>
      <sheetName val="CAL"/>
      <sheetName val="Bdown_ISBL"/>
      <sheetName val="ISBL (검증)"/>
      <sheetName val="TABLE2-2 OSBL-(SITE PREP)"/>
      <sheetName val="CONTENTS"/>
      <sheetName val="BM"/>
      <sheetName val="사업계획"/>
      <sheetName val="정렬"/>
      <sheetName val="SALES&amp;COGS"/>
      <sheetName val="산출내역서집계표"/>
      <sheetName val="8월현금흐름표"/>
      <sheetName val="적용기준"/>
      <sheetName val="첨부파일"/>
      <sheetName val="Sheet1 (2)"/>
      <sheetName val="FRP내역서"/>
      <sheetName val="DS"/>
      <sheetName val="단가사정"/>
      <sheetName val="lookup"/>
      <sheetName val="BOQ0822"/>
      <sheetName val="INDIRECT MOBILIZATION PLAN"/>
      <sheetName val="MANPOWER MOBILIZATION"/>
      <sheetName val="LABOR MOBILIZATION PLAN"/>
      <sheetName val="STAFF MOBILIZATION PLAN"/>
      <sheetName val="LIST OF OFFICE EQUIPMENT"/>
      <sheetName val="BREAKDOWN"/>
      <sheetName val="PERSONNEL SETUP"/>
      <sheetName val="KOREAN STAFF SALARY - SITE"/>
      <sheetName val="TEMPORARY FACILITIES"/>
      <sheetName val="WATER SUPPLY"/>
      <sheetName val="TABLE2-1 ISBL(GENEAL-CIVIL)"/>
      <sheetName val="UOP 508 PG 5-12"/>
      <sheetName val="토사(PE)"/>
      <sheetName val="XL4Poppy"/>
      <sheetName val="경비"/>
      <sheetName val="Inputs"/>
      <sheetName val="Timing&amp;Esc"/>
      <sheetName val="I-O(번호별)"/>
      <sheetName val="NSMA-status"/>
      <sheetName val="일위대가표"/>
      <sheetName val="인부신상자료"/>
      <sheetName val="기초공"/>
      <sheetName val="기둥(원형)"/>
      <sheetName val=""/>
      <sheetName val="전체실적"/>
      <sheetName val="Requirement(Work Crew)"/>
      <sheetName val="건축내역서"/>
      <sheetName val="90.03실행 "/>
      <sheetName val="Recording,Phone,Headset,PC"/>
      <sheetName val="RCD-STRAND_PILE_압입및굴착4"/>
      <sheetName val="______★개인별현황표(김종우기사)4"/>
      <sheetName val="______주소록4"/>
      <sheetName val="______★골조분석표(서태용대리)4"/>
      <sheetName val="______골조부재별비율4"/>
      <sheetName val="____(주)경원건축공사비분석표4"/>
      <sheetName val="____(주)경원건축공사비분석표(공)4"/>
      <sheetName val="RCD-STRAND_PILE_압입및굴착1"/>
      <sheetName val="______★개인별현황표(김종우기사)1"/>
      <sheetName val="______주소록1"/>
      <sheetName val="______★골조분석표(서태용대리)1"/>
      <sheetName val="______골조부재별비율1"/>
      <sheetName val="____(주)경원건축공사비분석표1"/>
      <sheetName val="____(주)경원건축공사비분석표(공)1"/>
      <sheetName val="RCD-STRAND_PILE_압입및굴착2"/>
      <sheetName val="______★개인별현황표(김종우기사)2"/>
      <sheetName val="______주소록2"/>
      <sheetName val="______★골조분석표(서태용대리)2"/>
      <sheetName val="______골조부재별비율2"/>
      <sheetName val="____(주)경원건축공사비분석표2"/>
      <sheetName val="____(주)경원건축공사비분석표(공)2"/>
      <sheetName val="RCD-STRAND_PILE_압입및굴착3"/>
      <sheetName val="______★개인별현황표(김종우기사)3"/>
      <sheetName val="______주소록3"/>
      <sheetName val="______★골조분석표(서태용대리)3"/>
      <sheetName val="______골조부재별비율3"/>
      <sheetName val="____(주)경원건축공사비분석표3"/>
      <sheetName val="____(주)경원건축공사비분석표(공)3"/>
      <sheetName val="hvac(제어동)"/>
      <sheetName val="일위대가-1"/>
      <sheetName val="목록"/>
      <sheetName val="중기"/>
      <sheetName val="Change rate"/>
      <sheetName val="b_gunmul"/>
      <sheetName val="direct"/>
      <sheetName val="wage"/>
      <sheetName val="부대대비"/>
      <sheetName val="냉연집계"/>
      <sheetName val="신우"/>
      <sheetName val="CODE"/>
      <sheetName val="2000년1차"/>
      <sheetName val="시멘트"/>
      <sheetName val="01"/>
      <sheetName val="오억미만"/>
      <sheetName val="전압강하계산"/>
      <sheetName val="Mp-team 1"/>
      <sheetName val="설변물량"/>
      <sheetName val="APT내역"/>
      <sheetName val="단면치수"/>
      <sheetName val="1.우편집중내역서"/>
      <sheetName val="검색"/>
      <sheetName val="재무가정"/>
      <sheetName val="물가자료"/>
      <sheetName val="TTL"/>
      <sheetName val="1-1"/>
      <sheetName val="데이타"/>
      <sheetName val="Constant"/>
      <sheetName val="통합"/>
      <sheetName val="노임단가"/>
      <sheetName val="자재"/>
      <sheetName val="적용환율"/>
      <sheetName val="FANDBS"/>
      <sheetName val="GRDATA"/>
      <sheetName val="SHAFTDBSE"/>
      <sheetName val="연결임시"/>
      <sheetName val="인건-측정"/>
      <sheetName val="여과지동"/>
      <sheetName val="기초자료"/>
      <sheetName val="6호기"/>
      <sheetName val="코드"/>
      <sheetName val="시설물기초"/>
      <sheetName val="송라터널총괄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전산입력자료"/>
      <sheetName val="하중조합"/>
      <sheetName val="단면력집계"/>
      <sheetName val="FOOTING1"/>
      <sheetName val="FOOTING2"/>
      <sheetName val="FOOTING3"/>
      <sheetName val="말뚝기초설계"/>
      <sheetName val="FOOTING 배근도"/>
      <sheetName val="날개벽"/>
      <sheetName val="처짐"/>
      <sheetName val="대로근거"/>
      <sheetName val="중로근거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  <sheetName val="XXXXXX"/>
      <sheetName val="장비집계"/>
      <sheetName val="위생기구집계"/>
      <sheetName val="급수급탕집계"/>
      <sheetName val="급수급탕 (동관)"/>
      <sheetName val="오배수 (집계)"/>
      <sheetName val="NO-HUB"/>
      <sheetName val="오배수"/>
      <sheetName val="닥트집계"/>
      <sheetName val="덕트"/>
      <sheetName val="A-4"/>
      <sheetName val="ITEM"/>
      <sheetName val="Cover"/>
      <sheetName val="단위중량"/>
      <sheetName val="수목표준대가"/>
      <sheetName val="Sheet5"/>
      <sheetName val="하수급견적대비"/>
      <sheetName val="감가상각"/>
      <sheetName val="Dae_Jiju"/>
      <sheetName val="Sikje_ingun"/>
      <sheetName val="TREE_D"/>
      <sheetName val="WORK"/>
      <sheetName val="ilch"/>
      <sheetName val="Sheet1"/>
      <sheetName val="MOTOR"/>
      <sheetName val="장비당단가 (1)"/>
      <sheetName val="견적서"/>
      <sheetName val="시행예산"/>
      <sheetName val="일반부표"/>
      <sheetName val="공비대비"/>
      <sheetName val="을"/>
      <sheetName val="Site Expenses"/>
      <sheetName val=" 견적서"/>
      <sheetName val="부대내역"/>
      <sheetName val="일위대가목록"/>
      <sheetName val="환률"/>
      <sheetName val="실행철강하도"/>
      <sheetName val="Sheet4"/>
      <sheetName val="DATA"/>
      <sheetName val="데이타"/>
      <sheetName val="BQ"/>
      <sheetName val="설계"/>
      <sheetName val="일위"/>
      <sheetName val="1.맹암거관련"/>
      <sheetName val="가시설수량"/>
      <sheetName val="단위수량"/>
      <sheetName val="원가계산"/>
      <sheetName val="직노"/>
      <sheetName val="일위대가"/>
      <sheetName val="DATA(BAC)"/>
      <sheetName val="Y-WORK"/>
      <sheetName val="한일양산"/>
      <sheetName val="9811"/>
      <sheetName val="c_balju"/>
      <sheetName val="영동(D)"/>
      <sheetName val="도급"/>
      <sheetName val="2_자재집계표"/>
      <sheetName val="화강석_보조기층"/>
      <sheetName val="혼합기층_포설_및다짐_(2)"/>
      <sheetName val="보조기층_포설_및다짐"/>
      <sheetName val="보차도경계석운반_(2)"/>
      <sheetName val="1_총괄토공"/>
      <sheetName val="2_하수터파기토공"/>
      <sheetName val="3_하수수량집계표"/>
      <sheetName val="4_맹암거집계표"/>
      <sheetName val="맹암거_토공"/>
      <sheetName val="5_포장공사수량집계표"/>
      <sheetName val="도로경계석_(2)"/>
      <sheetName val="급수급탕_(동관)"/>
      <sheetName val="오배수_(집계)"/>
      <sheetName val="BID"/>
      <sheetName val="3BL공동구 수량"/>
      <sheetName val="차액보증"/>
      <sheetName val="Sheet15"/>
      <sheetName val="적용률"/>
      <sheetName val="20관리비율"/>
      <sheetName val="건축내역"/>
      <sheetName val="L형옹벽(key)"/>
      <sheetName val="입찰안"/>
      <sheetName val="BSD (2)"/>
      <sheetName val="ABUT수량-A1"/>
      <sheetName val="기계내역"/>
      <sheetName val="GAEYO"/>
      <sheetName val="내역"/>
      <sheetName val="동원인원"/>
      <sheetName val="말뚝지지력산정"/>
      <sheetName val="기별(종합)"/>
      <sheetName val="투찰"/>
      <sheetName val="산출근거"/>
      <sheetName val="토공사"/>
      <sheetName val="식재인부"/>
      <sheetName val="Proposal"/>
      <sheetName val="토목내역"/>
      <sheetName val="IPL_SCHEDULE"/>
      <sheetName val="산업개발안내서"/>
      <sheetName val="변압기 및 발전기 용량"/>
      <sheetName val="물량집계(전기)"/>
      <sheetName val="물량집계(계장)"/>
      <sheetName val="장비당단가_(1)"/>
      <sheetName val="Testing"/>
      <sheetName val="CONCRETE"/>
      <sheetName val="공사비 내역 (가)"/>
      <sheetName val="gyun"/>
      <sheetName val="보합"/>
      <sheetName val="TABLE"/>
      <sheetName val="공통부대비"/>
      <sheetName val="공문"/>
      <sheetName val="FAB별"/>
      <sheetName val="01"/>
      <sheetName val="갑지"/>
      <sheetName val="집계표"/>
      <sheetName val="품셈TABLE"/>
      <sheetName val="자재단가비교표"/>
      <sheetName val="8월현금흐름표"/>
      <sheetName val="노임단가"/>
      <sheetName val="OCT.FDN"/>
      <sheetName val="오산갈곳"/>
      <sheetName val="일위대가목차"/>
      <sheetName val="J直材4"/>
      <sheetName val="단가결정"/>
      <sheetName val="물량산출근거"/>
      <sheetName val="D-3503"/>
      <sheetName val="GTG TR PIT"/>
      <sheetName val="결선list"/>
      <sheetName val="빙장비사양"/>
      <sheetName val="실행(ALT1)"/>
      <sheetName val="kimre scrubber"/>
      <sheetName val="GRDBS"/>
      <sheetName val="단가표"/>
      <sheetName val="Customer Databas"/>
      <sheetName val="FANDBS"/>
      <sheetName val="GRDATA"/>
      <sheetName val="SHAFTDBSE"/>
      <sheetName val="소비자가"/>
      <sheetName val="MATRLDATA"/>
      <sheetName val="공사개요"/>
      <sheetName val="명세서"/>
      <sheetName val="맨홀수량집계"/>
      <sheetName val="원가"/>
      <sheetName val="밸브설치"/>
      <sheetName val="2F 회의실견적(5_14 일대)"/>
      <sheetName val="INST_DCI"/>
      <sheetName val="I.설계조건"/>
      <sheetName val="공통가설"/>
      <sheetName val="내역서(총)"/>
      <sheetName val="KP1590_E"/>
      <sheetName val="96수출"/>
      <sheetName val="1.설계기준"/>
      <sheetName val="현장"/>
      <sheetName val="수량산출"/>
      <sheetName val="말뚝물량"/>
      <sheetName val="DATE"/>
      <sheetName val="일반맨홀수량집계"/>
      <sheetName val="당초"/>
      <sheetName val="PRO_DCI"/>
      <sheetName val="HVAC_DCI"/>
      <sheetName val="PIPE_DCI"/>
      <sheetName val="단가"/>
      <sheetName val="시설물일위"/>
      <sheetName val="XL4Poppy"/>
      <sheetName val="PhaDoMong"/>
      <sheetName val="과천MAIN"/>
      <sheetName val="소업1교"/>
      <sheetName val="BLOCK(1)"/>
      <sheetName val="단가대비표"/>
      <sheetName val="2.단면가정"/>
      <sheetName val="4.말뚝설계"/>
      <sheetName val="1.설계조건"/>
      <sheetName val="토목"/>
      <sheetName val="PUMP"/>
      <sheetName val="공사비_내역_(가)"/>
      <sheetName val="_견적서"/>
      <sheetName val="2F_회의실견적(5_14_일대)"/>
      <sheetName val="BSD_(2)"/>
      <sheetName val="1_맹암거관련"/>
      <sheetName val="3BL공동구_수량"/>
      <sheetName val="Site_Expenses"/>
      <sheetName val="관접합및부설"/>
      <sheetName val="부하LOAD"/>
      <sheetName val="ISBL"/>
      <sheetName val="OSBL"/>
      <sheetName val="건내용"/>
      <sheetName val="Sheet2"/>
      <sheetName val="INSTR"/>
      <sheetName val="영업소실적"/>
      <sheetName val="단면치수"/>
      <sheetName val="가시설(TYPE-A)"/>
      <sheetName val="1-1평균터파기고(1)"/>
      <sheetName val="b_balju_cho"/>
      <sheetName val="입찰견적보고서"/>
      <sheetName val="INPUT"/>
      <sheetName val="woo(mac)"/>
      <sheetName val="식재품셈"/>
      <sheetName val="견"/>
      <sheetName val="7내역"/>
      <sheetName val="내역서(기계)"/>
      <sheetName val="Studio"/>
      <sheetName val="수목데이타 "/>
      <sheetName val="몰탈재료산출"/>
      <sheetName val="2공구산출내역"/>
      <sheetName val="날개벽(좌,우=45도,75도)"/>
      <sheetName val="CAL"/>
      <sheetName val="SE-611"/>
      <sheetName val="1을"/>
      <sheetName val="견적집계표"/>
      <sheetName val="원형맨홀수량"/>
      <sheetName val="입력1"/>
      <sheetName val="FLA"/>
      <sheetName val="국별인원"/>
      <sheetName val="TEL"/>
      <sheetName val="교각1"/>
      <sheetName val="연수동"/>
      <sheetName val="물량표"/>
      <sheetName val="경비2내역"/>
      <sheetName val="수목데이타"/>
      <sheetName val="1호맨홀가감수량"/>
      <sheetName val="SORCE1"/>
      <sheetName val="1호맨홀수량산출"/>
      <sheetName val="형틀공사"/>
      <sheetName val="전기일위대가"/>
      <sheetName val="남양시작동자105노65기1.3화1.2"/>
      <sheetName val="부표총괄"/>
      <sheetName val="ATS단가"/>
      <sheetName val="DATA1"/>
      <sheetName val="wall"/>
      <sheetName val="터파기및재료"/>
      <sheetName val="Inputs"/>
      <sheetName val="Timing&amp;Esc"/>
      <sheetName val="TABLE2-1 ISBL(GENEAL-CIVIL)"/>
      <sheetName val="TABLE2-1 ISBL-(SlTE PREP)"/>
      <sheetName val="TABLE2.1 ISBL (Soil Invest)"/>
      <sheetName val="TABLE2-2 OSBL(GENERAL-CIVIL)"/>
      <sheetName val="TABLE2-2 OSBL-(SITE PREP)"/>
      <sheetName val="General Data"/>
      <sheetName val="PRO_A"/>
      <sheetName val="DWG"/>
      <sheetName val="ELEC_MCI"/>
      <sheetName val="MAIN"/>
      <sheetName val="INST_MCI"/>
      <sheetName val="MECH_MCI"/>
      <sheetName val="PRO"/>
      <sheetName val="입사시직위"/>
      <sheetName val="7.5.2 BOQ Summary "/>
      <sheetName val="수량산출서"/>
      <sheetName val="TYPE-B 평균H"/>
      <sheetName val="Total"/>
      <sheetName val="차량구입"/>
      <sheetName val="산출내역서집계표"/>
      <sheetName val="6월실적"/>
      <sheetName val="손익분석"/>
      <sheetName val="1-1"/>
      <sheetName val="가공비"/>
      <sheetName val="BJJIN"/>
      <sheetName val="표지판현황"/>
      <sheetName val="단면가정"/>
      <sheetName val="I一般比"/>
      <sheetName val="N賃率-職"/>
      <sheetName val=" 해군동해관사 미장공사A그룹 공내역서.xlsx"/>
      <sheetName val="총괄표"/>
      <sheetName val="지주목시비량산출서"/>
      <sheetName val="danga"/>
      <sheetName val="직공비"/>
      <sheetName val="단가조사"/>
      <sheetName val="식재총괄"/>
      <sheetName val="횡배수관토공수량"/>
      <sheetName val="내역표지"/>
      <sheetName val="COPING"/>
      <sheetName val="금액집계"/>
      <sheetName val="hvac(제어동)"/>
      <sheetName val="#REF"/>
      <sheetName val="Baby일위대가"/>
      <sheetName val="내역1"/>
      <sheetName val="부대대비"/>
      <sheetName val="냉연집계"/>
      <sheetName val="신우"/>
      <sheetName val="CODE"/>
      <sheetName val="2000년1차"/>
      <sheetName val="시멘트"/>
      <sheetName val="별표 "/>
      <sheetName val="Construction"/>
      <sheetName val="Item정리"/>
      <sheetName val="SL dau tien"/>
      <sheetName val="적격점수&lt;300억미만&gt;"/>
      <sheetName val="7단가"/>
      <sheetName val="검사현황"/>
      <sheetName val="full (2)"/>
      <sheetName val="설변물량"/>
      <sheetName val="단위별 일위대가표"/>
      <sheetName val="설산1.나"/>
      <sheetName val="본사S"/>
      <sheetName val="Equipment"/>
      <sheetName val="Piping"/>
      <sheetName val="TYPE-A"/>
      <sheetName val="기초일위"/>
      <sheetName val="시설일위"/>
      <sheetName val="조명일위"/>
      <sheetName val="전선 및 전선관"/>
      <sheetName val="IMP(MAIN)"/>
      <sheetName val="IMP (REACTOR)"/>
      <sheetName val="봉양~조차장간고하개명(신설)"/>
      <sheetName val="도급양식"/>
      <sheetName val="소일위대가코드표"/>
      <sheetName val="정산노무"/>
      <sheetName val="정산재료"/>
      <sheetName val="전신환매도율"/>
      <sheetName val="월선수금"/>
      <sheetName val="조도계산서 (도서)"/>
      <sheetName val="Wind Load(3.1) (2)"/>
      <sheetName val="Wind Load(3.2)"/>
      <sheetName val="Wind Load(3.4)"/>
      <sheetName val="가동비율"/>
      <sheetName val="단면(RW1)"/>
      <sheetName val="노원열병합  건축공사기성내역서"/>
      <sheetName val="개요"/>
      <sheetName val="금액"/>
      <sheetName val="2_자재집계표4"/>
      <sheetName val="화강석_보조기층4"/>
      <sheetName val="혼합기층_포설_및다짐_(2)4"/>
      <sheetName val="보조기층_포설_및다짐4"/>
      <sheetName val="보차도경계석운반_(2)4"/>
      <sheetName val="1_총괄토공4"/>
      <sheetName val="2_하수터파기토공4"/>
      <sheetName val="3_하수수량집계표4"/>
      <sheetName val="4_맹암거집계표4"/>
      <sheetName val="맹암거_토공4"/>
      <sheetName val="5_포장공사수량집계표4"/>
      <sheetName val="도로경계석_(2)4"/>
      <sheetName val="급수급탕_(동관)4"/>
      <sheetName val="오배수_(집계)4"/>
      <sheetName val="2_자재집계표1"/>
      <sheetName val="화강석_보조기층1"/>
      <sheetName val="혼합기층_포설_및다짐_(2)1"/>
      <sheetName val="보조기층_포설_및다짐1"/>
      <sheetName val="보차도경계석운반_(2)1"/>
      <sheetName val="1_총괄토공1"/>
      <sheetName val="2_하수터파기토공1"/>
      <sheetName val="3_하수수량집계표1"/>
      <sheetName val="4_맹암거집계표1"/>
      <sheetName val="맹암거_토공1"/>
      <sheetName val="5_포장공사수량집계표1"/>
      <sheetName val="도로경계석_(2)1"/>
      <sheetName val="급수급탕_(동관)1"/>
      <sheetName val="오배수_(집계)1"/>
      <sheetName val="2_자재집계표2"/>
      <sheetName val="화강석_보조기층2"/>
      <sheetName val="혼합기층_포설_및다짐_(2)2"/>
      <sheetName val="보조기층_포설_및다짐2"/>
      <sheetName val="보차도경계석운반_(2)2"/>
      <sheetName val="1_총괄토공2"/>
      <sheetName val="2_하수터파기토공2"/>
      <sheetName val="3_하수수량집계표2"/>
      <sheetName val="4_맹암거집계표2"/>
      <sheetName val="맹암거_토공2"/>
      <sheetName val="5_포장공사수량집계표2"/>
      <sheetName val="도로경계석_(2)2"/>
      <sheetName val="급수급탕_(동관)2"/>
      <sheetName val="오배수_(집계)2"/>
      <sheetName val="2_자재집계표3"/>
      <sheetName val="화강석_보조기층3"/>
      <sheetName val="혼합기층_포설_및다짐_(2)3"/>
      <sheetName val="보조기층_포설_및다짐3"/>
      <sheetName val="보차도경계석운반_(2)3"/>
      <sheetName val="1_총괄토공3"/>
      <sheetName val="2_하수터파기토공3"/>
      <sheetName val="3_하수수량집계표3"/>
      <sheetName val="4_맹암거집계표3"/>
      <sheetName val="맹암거_토공3"/>
      <sheetName val="5_포장공사수량집계표3"/>
      <sheetName val="도로경계석_(2)3"/>
      <sheetName val="급수급탕_(동관)3"/>
      <sheetName val="오배수_(집계)3"/>
      <sheetName val="골재집계"/>
      <sheetName val="건축내역서"/>
      <sheetName val="연습"/>
      <sheetName val="갑지(추정)"/>
      <sheetName val="인제내역"/>
      <sheetName val="CAPVC"/>
      <sheetName val="대비"/>
      <sheetName val="견적을지"/>
      <sheetName val="EJ"/>
      <sheetName val="전기공사"/>
      <sheetName val="토목주소"/>
      <sheetName val="프랜트면허"/>
      <sheetName val="CP-E2 (품셈표)"/>
      <sheetName val="FACTOR"/>
      <sheetName val="음료실행"/>
      <sheetName val="실행(표지,갑,을)"/>
      <sheetName val="네고율"/>
      <sheetName val="검색"/>
      <sheetName val="Front"/>
      <sheetName val="SCH"/>
      <sheetName val="CTEMCOST"/>
      <sheetName val="design data"/>
      <sheetName val="member design"/>
      <sheetName val="Languages"/>
      <sheetName val="RING WALL"/>
      <sheetName val="변화치수"/>
      <sheetName val="설계조건"/>
      <sheetName val="안정계산"/>
      <sheetName val="단면검토"/>
      <sheetName val="횡배위치"/>
      <sheetName val="적용기준"/>
      <sheetName val="첨부파일"/>
      <sheetName val="EUPDAT2"/>
      <sheetName val="차선도색현황"/>
      <sheetName val="Hargamat"/>
      <sheetName val="Schedule C - Page 2 of 6"/>
      <sheetName val="Schedule C - Page 4 of 6"/>
      <sheetName val="Schedule C - Page 5 of 6"/>
      <sheetName val="Schedule C - Page 6 of 6"/>
      <sheetName val="Schedule A - Page 1 of 3"/>
      <sheetName val="Schedule A - Page 2 of 3"/>
      <sheetName val="Schedule A - Page 3 of 3"/>
      <sheetName val="Schedule B - Page 1 of 4"/>
      <sheetName val="Schedule B - Page 2 of 4"/>
      <sheetName val="Schedule B - Page 3 of 4"/>
      <sheetName val="Schedule B - Page 4 of 4"/>
      <sheetName val="Schedule C - Page 1 of 6"/>
      <sheetName val="Schedule C - Page 3 of 6"/>
      <sheetName val="Schedule E - Page 1 of 11"/>
      <sheetName val="Schedule E - Page 10 of 11"/>
      <sheetName val="Schedule E - Page 11 of 11"/>
      <sheetName val="Schedule E - Page 2 of 11"/>
      <sheetName val="Schedule E - Page 3 of 11"/>
      <sheetName val="Schedule E - Page 4 of 11"/>
      <sheetName val="Schedule E - Page 5 of 11"/>
      <sheetName val="Schedule E - Page 6 of 11"/>
      <sheetName val="Schedule E - Page 7 of 11"/>
      <sheetName val="Schedule E - Page 8 of 11"/>
      <sheetName val="Schedule E - Page 9 of 11"/>
      <sheetName val="A.1.3 - Page 1 of 1"/>
      <sheetName val="A.1.4 - Page 1 of 1"/>
      <sheetName val="A.4 - Page 1 of 1"/>
      <sheetName val="현황"/>
      <sheetName val="기둥(원형)"/>
      <sheetName val="웅진교-S2"/>
      <sheetName val="공사비내역서"/>
      <sheetName val="연결임시"/>
      <sheetName val="4 LINE"/>
      <sheetName val="7 th"/>
      <sheetName val="자재단가"/>
      <sheetName val="요율"/>
      <sheetName val="노임"/>
      <sheetName val="자재대"/>
      <sheetName val="비교표"/>
      <sheetName val="골조시행"/>
      <sheetName val="Sheet1 (2)"/>
      <sheetName val="TC IN"/>
      <sheetName val="C &amp; G RHS"/>
      <sheetName val="AS포장복구 "/>
      <sheetName val="type-F"/>
      <sheetName val="RAHMEN"/>
      <sheetName val="공종별 집계"/>
      <sheetName val="DS-최종"/>
      <sheetName val="단가디비"/>
      <sheetName val="CCC"/>
      <sheetName val="기계"/>
      <sheetName val="공사비예산서(토목분)"/>
      <sheetName val="CALCULATION"/>
      <sheetName val="경비"/>
      <sheetName val="매원개착터널총괄"/>
      <sheetName val="제원.설계조건"/>
      <sheetName val="남대문빌딩"/>
      <sheetName val="진천"/>
      <sheetName val="Macro1"/>
      <sheetName val="Macro2"/>
      <sheetName val="덕전리"/>
      <sheetName val="업무"/>
      <sheetName val="Galaxy 소비자가격표"/>
      <sheetName val="조명율표"/>
      <sheetName val="토공계산서(부체도로)"/>
      <sheetName val="A"/>
      <sheetName val="DOGI"/>
      <sheetName val="SUMMARY(S)"/>
      <sheetName val="확산동"/>
      <sheetName val=""/>
      <sheetName val="C"/>
      <sheetName val="건축공사"/>
      <sheetName val="토&amp;흙"/>
      <sheetName val="배수통관(좌)"/>
      <sheetName val="Data Vol"/>
      <sheetName val="일위대가목록(1)"/>
    </sheetNames>
    <sheetDataSet>
      <sheetData sheetId="0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정부노임단가"/>
      <sheetName val="가시설수량"/>
      <sheetName val="단위수량"/>
      <sheetName val="연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상부단면력"/>
      <sheetName val="사용성검토"/>
      <sheetName val="신축이음"/>
      <sheetName val="배력철근"/>
      <sheetName val="교각계산"/>
      <sheetName val="FOOTING단면력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원형1호맨홀토공수량"/>
      <sheetName val="가시설수량"/>
      <sheetName val="단위수량"/>
      <sheetName val="정부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슬래브설계"/>
      <sheetName val="단면력도"/>
      <sheetName val="내진"/>
      <sheetName val="내진삽도"/>
      <sheetName val="단면가정"/>
      <sheetName val="균열검토"/>
      <sheetName val="Sheet2"/>
      <sheetName val="신축이음"/>
      <sheetName val="접속슬래브"/>
      <sheetName val="교좌면설계"/>
      <sheetName val="그림"/>
      <sheetName val="횡방향거더"/>
      <sheetName val="단면력정리"/>
      <sheetName val="교각계산"/>
      <sheetName val="FOOTING단면력"/>
      <sheetName val="원형1호맨홀토공수량"/>
      <sheetName val="XXXXXX"/>
      <sheetName val="주요자재집계"/>
      <sheetName val="몰탈자재집계"/>
      <sheetName val="수량총괄집계"/>
      <sheetName val="철근총괄집계"/>
      <sheetName val="BOX수량집계"/>
      <sheetName val="BOX철근"/>
      <sheetName val="BOX수량"/>
      <sheetName val="출입문수량집계"/>
      <sheetName val="출입문철근"/>
      <sheetName val="출입문(A-A)수량"/>
      <sheetName val="출입문(B-B)수량"/>
      <sheetName val="출입문(C-C)수량 "/>
      <sheetName val="출입문(D-D)수량"/>
      <sheetName val="출입문마감부"/>
      <sheetName val="U-TYPE수량집계"/>
      <sheetName val="U-TYPE철근"/>
      <sheetName val="U-TYPE(334~360)"/>
      <sheetName val="U-TYPE(360~380)"/>
      <sheetName val="U-TYPE(380~400)"/>
      <sheetName val="U-TYPE(400~420)"/>
      <sheetName val="간지"/>
      <sheetName val="말뚝지지력산정"/>
      <sheetName val="가도공"/>
      <sheetName val="MOTOR"/>
      <sheetName val="NOMUBI"/>
      <sheetName val="터널조도"/>
      <sheetName val="배수공"/>
      <sheetName val="3련 BOX"/>
      <sheetName val="ABUT수량-A1"/>
      <sheetName val="BID"/>
      <sheetName val="정부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부대공주요자재"/>
      <sheetName val="부대공수량총괄표"/>
      <sheetName val="차선도색재료"/>
      <sheetName val="차선도색"/>
      <sheetName val="차선도색수량"/>
      <sheetName val="노면표시수량"/>
      <sheetName val="횡단보도화살표"/>
      <sheetName val="횡단보도표시"/>
      <sheetName val="횡단보도예고"/>
      <sheetName val="직좌우노면표시"/>
      <sheetName val="과속방지집계"/>
      <sheetName val="과속방지단위"/>
      <sheetName val="표지집계"/>
      <sheetName val="표지수량"/>
      <sheetName val="표지단위"/>
      <sheetName val="우각부보강"/>
      <sheetName val="FOOTING단면력"/>
      <sheetName val="단위수량"/>
      <sheetName val="가시설수량"/>
      <sheetName val="SLAB&quot;1&quot;"/>
      <sheetName val="#REF"/>
      <sheetName val="Sheet1"/>
      <sheetName val="식재"/>
      <sheetName val="시설물"/>
      <sheetName val="식재출력용"/>
      <sheetName val="유지관리"/>
      <sheetName val="단가"/>
      <sheetName val="예총"/>
      <sheetName val="일위대가"/>
      <sheetName val="원형1호맨홀토공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관사급자재집계표"/>
      <sheetName val="관급자재집계표"/>
      <sheetName val="사급자재집계표"/>
      <sheetName val="관자재집계표"/>
      <sheetName val="2.토공집계표"/>
      <sheetName val="토공수량집계표"/>
      <sheetName val="관로토공수량집계표"/>
      <sheetName val="토적표"/>
      <sheetName val="3.관로공집계표"/>
      <sheetName val="관로공수량집계표"/>
      <sheetName val="관로공수량산출근거"/>
      <sheetName val="4.맨홀공집계표"/>
      <sheetName val="D500 1호 맨홀공수량집계표"/>
      <sheetName val="맨홀공토공집계"/>
      <sheetName val="전주천맨홀높이"/>
      <sheetName val="팔복맨홀높이"/>
      <sheetName val="D500 1호 맨홀공수량산출근거"/>
      <sheetName val="5.우수토실공"/>
      <sheetName val="6.가시설공"/>
      <sheetName val="H-PILE수량집계"/>
      <sheetName val="H PILE수량(TYPE-A)"/>
      <sheetName val="H PILE수량(TYPE-B)"/>
      <sheetName val="7.부대공"/>
      <sheetName val="부대공수량집계"/>
      <sheetName val="부대공수량산출"/>
      <sheetName val="운반공"/>
      <sheetName val="포장수량집계"/>
      <sheetName val="CON'C포장"/>
      <sheetName val="물푸기수량"/>
      <sheetName val="환기구 수량집계"/>
      <sheetName val="환기구 관재료표"/>
      <sheetName val="환기구삽도"/>
      <sheetName val="NO.48+0.0"/>
      <sheetName val="NO.99+0.0"/>
      <sheetName val="간이흙막이수량산출서"/>
      <sheetName val="●단위수량"/>
      <sheetName val="사다리단위수량"/>
      <sheetName val="그레이팅단위수량"/>
      <sheetName val="직관(무근)보호공"/>
      <sheetName val="가시설단위수량"/>
      <sheetName val="ABUT수량-A1"/>
      <sheetName val="데이타"/>
      <sheetName val="식재인부"/>
      <sheetName val="DATA"/>
      <sheetName val="원형1호맨홀토공수량"/>
      <sheetName val="우각부보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(관로)"/>
      <sheetName val="Sheet1"/>
      <sheetName val="Sheet2"/>
      <sheetName val="Sheet3"/>
      <sheetName val="우수"/>
      <sheetName val="H-PILE수량집계"/>
      <sheetName val="ABUT수량-A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산출근거"/>
      <sheetName val="tggwan(mac)"/>
      <sheetName val="우수"/>
      <sheetName val="1단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ABUT수량-A1"/>
      <sheetName val="tggwan(mac)"/>
      <sheetName val="3-2PS"/>
      <sheetName val="교각계산"/>
      <sheetName val="공량산출서"/>
      <sheetName val="우수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집계표"/>
      <sheetName val="총수량집계표"/>
      <sheetName val="총철근"/>
      <sheetName val="포장"/>
      <sheetName val="우수공"/>
      <sheetName val="우수철근"/>
      <sheetName val="오수공"/>
      <sheetName val="오수철근"/>
      <sheetName val="부대공"/>
      <sheetName val="부대공철근"/>
      <sheetName val="기타공"/>
      <sheetName val="기타공철근"/>
      <sheetName val="스텐드및계단"/>
      <sheetName val="스텐드및계단 (0)"/>
      <sheetName val="스텐드및계단철근"/>
      <sheetName val="터파기및재료"/>
      <sheetName val="ABUT수량-A1"/>
      <sheetName val="tggwan(mac)"/>
      <sheetName val="집수정(600-700)"/>
      <sheetName val="가도공"/>
      <sheetName val="INPUT"/>
      <sheetName val="EP0618"/>
      <sheetName val="(A)내역서"/>
      <sheetName val="1.설계조건"/>
    </sheetNames>
    <sheetDataSet>
      <sheetData sheetId="0"/>
      <sheetData sheetId="1"/>
      <sheetData sheetId="2"/>
      <sheetData sheetId="3"/>
      <sheetData sheetId="4">
        <row r="1">
          <cell r="A1" t="str">
            <v>공       종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교각계산"/>
      <sheetName val="DATA"/>
      <sheetName val="투찰"/>
      <sheetName val="ABUT수량-A1"/>
      <sheetName val="3.하중산정4.지지력"/>
      <sheetName val="DATE"/>
      <sheetName val="구조물철거타공정이월"/>
      <sheetName val="설계조건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본체"/>
      <sheetName val="단면력 집계표"/>
      <sheetName val="기초설계"/>
      <sheetName val="사용성검토"/>
      <sheetName val="우각부보강"/>
      <sheetName val="날개벽"/>
      <sheetName val="PARAPHET"/>
      <sheetName val="Sheet1"/>
      <sheetName val="우수공"/>
      <sheetName val="터파기및재료"/>
      <sheetName val="ABUT수량-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집계표"/>
      <sheetName val="총수량집계표"/>
      <sheetName val="총철근량집계표"/>
      <sheetName val="토적집계표"/>
      <sheetName val="토적표"/>
      <sheetName val="토공집계표"/>
      <sheetName val="몰탈"/>
      <sheetName val="포장공수량집계표"/>
      <sheetName val="아스콘포장(T=52.5CM)"/>
      <sheetName val="고압블럭(T=6CM)"/>
      <sheetName val="보차도경계석(150-170-200)"/>
      <sheetName val="보도경계블럭"/>
      <sheetName val="L형측구"/>
      <sheetName val="감속턱"/>
      <sheetName val="차선도색(평행주차)"/>
      <sheetName val="차선도색(중앙선)"/>
      <sheetName val="차선도색(직각주차-5M)"/>
      <sheetName val="우수공수량집계표"/>
      <sheetName val="우수공철근량집계표"/>
      <sheetName val="우수공맨홀평균깊이"/>
      <sheetName val="우수공흄관평균깊이"/>
      <sheetName val="우수흄관(D300)"/>
      <sheetName val="흄관(D450)"/>
      <sheetName val="흄관(D500)"/>
      <sheetName val="흄관(D600)"/>
      <sheetName val="흄관(D700)"/>
      <sheetName val="우수맨홀(D900)"/>
      <sheetName val="우수맨홀(D1200)"/>
      <sheetName val="PIT평균깊이"/>
      <sheetName val="플륨관"/>
      <sheetName val="홈통받이"/>
      <sheetName val="홈통받이연락관"/>
      <sheetName val="빗물받이(910-510-410)"/>
      <sheetName val="빗물받이연락관"/>
      <sheetName val="PIT"/>
      <sheetName val="집수정(400-400)"/>
      <sheetName val="집수정(600-700)"/>
      <sheetName val="집수정연락관"/>
      <sheetName val="맹암거(D150)"/>
      <sheetName val="맹암거(D250)"/>
      <sheetName val="U형(300X300~500)"/>
      <sheetName val="우수관보호공(D300)"/>
      <sheetName val="우수관보호공(D450)"/>
      <sheetName val="오수공수량집계표"/>
      <sheetName val="오수공철근량집계표"/>
      <sheetName val="오수공맨홀평균깊이"/>
      <sheetName val="오수공흄관평균깊이"/>
      <sheetName val="오수맨홀(D900)"/>
      <sheetName val="오수받이(940-510-410)"/>
      <sheetName val="흄관(D300)"/>
      <sheetName val="오수관보호공(D300)"/>
      <sheetName val="오수받이연락관"/>
      <sheetName val="상수도공수량집계표"/>
      <sheetName val="상수도공철근량집계표"/>
      <sheetName val="제수변실(1.40-1.50)"/>
      <sheetName val="주철관(D200)"/>
      <sheetName val="공동구공철근량집계표"/>
      <sheetName val="공동구공수량집계표"/>
      <sheetName val="공동구공"/>
      <sheetName val="우각부보강"/>
      <sheetName val="우수공"/>
      <sheetName val="터파기및재료"/>
      <sheetName val="DATA"/>
      <sheetName val="ABUT수량-A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>
        <row r="4">
          <cell r="P4">
            <v>4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집수정(600-700)"/>
      <sheetName val="우각부보강"/>
      <sheetName val="우수공"/>
      <sheetName val="DATA"/>
      <sheetName val="터파기및재료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C(중앙열)"/>
      <sheetName val="YC(외측열)"/>
      <sheetName val="원형1호맨홀토공수량"/>
      <sheetName val="집수정(600-700)"/>
      <sheetName val="우각부보강"/>
      <sheetName val="우수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구조물공(3)"/>
      <sheetName val="구조물공사집계표"/>
      <sheetName val="옹벽평균연장"/>
      <sheetName val="옹벽(집계)"/>
      <sheetName val="옹벽(단위)"/>
      <sheetName val="공동구(집계)"/>
      <sheetName val="공동구(단위)"/>
      <sheetName val="H-PILE수량집계"/>
      <sheetName val="ABUT수량-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집계"/>
      <sheetName val="수량산출서"/>
      <sheetName val="수량산출"/>
      <sheetName val="단위수량"/>
      <sheetName val="토공수량집계"/>
      <sheetName val="토공수량산출서"/>
      <sheetName val="토공단위"/>
      <sheetName val="삽도"/>
      <sheetName val="Sheet2"/>
      <sheetName val="조명시설"/>
      <sheetName val="H-PILE수량집계"/>
      <sheetName val="거래처목록"/>
      <sheetName val="관리코드"/>
      <sheetName val="원형1호맨홀토공수량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맨홀단위수량2차"/>
      <sheetName val="이음부몰탈2차"/>
      <sheetName val="우수관기초단위수량(2차)"/>
      <sheetName val="접속흄관이음몰탈단위수량(2차)"/>
      <sheetName val="모래부설치수표"/>
      <sheetName val="모래부설단위수량"/>
      <sheetName val="우수받이단위수량(2차)"/>
      <sheetName val="집수정 2차"/>
      <sheetName val="U형측구"/>
      <sheetName val="조명시설"/>
      <sheetName val="파일의이용"/>
      <sheetName val="산출근거"/>
      <sheetName val="연결관암거"/>
      <sheetName val="2호맨홀공제수량"/>
      <sheetName val="계수시트"/>
      <sheetName val="기계경비(시간당)"/>
      <sheetName val="램머"/>
      <sheetName val="1차 내역서"/>
      <sheetName val="공사기본내용입력"/>
      <sheetName val="계양가시설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2호맨홀공제수량"/>
      <sheetName val="토공(우물통,기타) "/>
      <sheetName val="조명시설"/>
      <sheetName val="교육종류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계산서"/>
      <sheetName val="총괄내역서"/>
      <sheetName val="내역서"/>
      <sheetName val="수목표준대가"/>
      <sheetName val="시설구조일위대가 "/>
      <sheetName val="기초대가"/>
      <sheetName val="단가조사표"/>
      <sheetName val="지주,비료"/>
      <sheetName val="수량산출서"/>
      <sheetName val="Sheet3"/>
      <sheetName val="Sheet2 (4)"/>
      <sheetName val="Sheet2 (5)"/>
      <sheetName val="Sheet2 (6)"/>
      <sheetName val="터파기및재료"/>
      <sheetName val="건축내역"/>
      <sheetName val="노무단가"/>
      <sheetName val="견적서"/>
      <sheetName val="코드표"/>
      <sheetName val="토사(PE)"/>
      <sheetName val="설계내역(당초)"/>
      <sheetName val="변경도급"/>
      <sheetName val="겉장"/>
      <sheetName val="기성검사원"/>
      <sheetName val="표지"/>
      <sheetName val="갑지"/>
      <sheetName val="원가"/>
      <sheetName val="건축"/>
      <sheetName val="토목"/>
      <sheetName val="냉천부속동"/>
      <sheetName val="노무비"/>
      <sheetName val="실행대비"/>
      <sheetName val="노임단가"/>
      <sheetName val="공조기"/>
      <sheetName val="내역"/>
      <sheetName val="단가표"/>
      <sheetName val="수목데이타 "/>
      <sheetName val="BID"/>
      <sheetName val="중기사용료산출근거"/>
      <sheetName val="단가 및 재료비"/>
      <sheetName val="진주방향"/>
      <sheetName val="마산방향"/>
      <sheetName val="마산방향철근집계"/>
      <sheetName val="96노임기준"/>
      <sheetName val="일위대가"/>
      <sheetName val="9811"/>
      <sheetName val="종배수관면벽신"/>
      <sheetName val="적용단위길이"/>
      <sheetName val="개소별수량산출"/>
      <sheetName val="2003상반기노임기준"/>
      <sheetName val="내역서(기계)"/>
      <sheetName val="총괄표"/>
      <sheetName val="남대문빌딩"/>
      <sheetName val="경산"/>
      <sheetName val="6공구(당초)"/>
      <sheetName val="기초일위"/>
      <sheetName val="시설일위"/>
      <sheetName val="조명일위"/>
      <sheetName val="설계내역"/>
      <sheetName val="관급자재대"/>
      <sheetName val="수량산출"/>
      <sheetName val="노단"/>
      <sheetName val="#REF"/>
      <sheetName val="현장관리비"/>
      <sheetName val="철탑"/>
      <sheetName val="제철"/>
      <sheetName val="토공사"/>
      <sheetName val="1.내역(청.하역장전등)"/>
      <sheetName val="참조자료"/>
      <sheetName val="노임이"/>
      <sheetName val="A"/>
      <sheetName val="저수호안내역(변경예정)"/>
      <sheetName val="을지"/>
      <sheetName val="2000년1차"/>
      <sheetName val="입찰안"/>
      <sheetName val="돈암사업"/>
      <sheetName val="기계경비(시간당)"/>
      <sheetName val="램머"/>
      <sheetName val="SORCE1"/>
      <sheetName val="골조시행"/>
      <sheetName val="하수급견적대비"/>
      <sheetName val="자재단가"/>
      <sheetName val="비교1"/>
      <sheetName val="Config"/>
      <sheetName val="R&amp;D"/>
      <sheetName val="올림픽미술관"/>
      <sheetName val="철콘공사"/>
      <sheetName val="납부서"/>
      <sheetName val="간선계산"/>
      <sheetName val="단위당일위대가"/>
      <sheetName val="시중노임(공사)"/>
      <sheetName val="비탈면보호공수량산출"/>
      <sheetName val="대비"/>
      <sheetName val="실행내역 "/>
      <sheetName val="ⴭⴭⴭⴭⴭ"/>
      <sheetName val="설계서을"/>
      <sheetName val="금융비용"/>
      <sheetName val="견"/>
      <sheetName val="경비"/>
      <sheetName val="설계명세서"/>
      <sheetName val="품셈표"/>
      <sheetName val="공통가설"/>
      <sheetName val="TRE TABLE"/>
      <sheetName val="집계표"/>
      <sheetName val="데이타"/>
      <sheetName val="2.냉난방설비공사"/>
      <sheetName val="7.자동제어공사"/>
      <sheetName val="남양주부대"/>
      <sheetName val="변경품셈총괄"/>
      <sheetName val="자동차폐수처리장"/>
      <sheetName val="2호맨홀공제수량"/>
      <sheetName val="공조기휀"/>
      <sheetName val="AHU집계"/>
      <sheetName val="인부노임"/>
      <sheetName val="토공A"/>
      <sheetName val="36단가"/>
      <sheetName val="36수량"/>
      <sheetName val="산출금액내역"/>
      <sheetName val="종배수관(신)"/>
      <sheetName val="자료입력"/>
      <sheetName val="피벗테이블데이터분석"/>
      <sheetName val="제경비율"/>
      <sheetName val="시설구조일위대가_"/>
      <sheetName val="Sheet2_(4)"/>
      <sheetName val="Sheet2_(5)"/>
      <sheetName val="Sheet2_(6)"/>
      <sheetName val="수목데이타_"/>
      <sheetName val="단가_및_재료비"/>
      <sheetName val="시설구조일위대가_1"/>
      <sheetName val="Sheet2_(4)1"/>
      <sheetName val="Sheet2_(5)1"/>
      <sheetName val="Sheet2_(6)1"/>
      <sheetName val="수목데이타_1"/>
      <sheetName val="단가_및_재료비1"/>
      <sheetName val="토적집계"/>
      <sheetName val="내역(토목)"/>
      <sheetName val="대로근거"/>
      <sheetName val="중로근거"/>
      <sheetName val="내역분기"/>
      <sheetName val="청천내"/>
      <sheetName val="주소록"/>
      <sheetName val="일반관리비"/>
      <sheetName val="일위대가표"/>
      <sheetName val="인건비"/>
      <sheetName val="49단가"/>
      <sheetName val="49산출"/>
      <sheetName val="예산명세서"/>
      <sheetName val="구조물공1"/>
      <sheetName val="우수받이"/>
      <sheetName val="날개벽"/>
      <sheetName val="단위수량"/>
      <sheetName val="제안서입력"/>
      <sheetName val="절감계산"/>
      <sheetName val="보할"/>
      <sheetName val="노임"/>
      <sheetName val="2.대외공문"/>
      <sheetName val="인원계획-미화"/>
      <sheetName val="본문"/>
      <sheetName val="기본DATA"/>
      <sheetName val="구조물공"/>
      <sheetName val="부대공"/>
      <sheetName val="배수공"/>
      <sheetName val="토공"/>
      <sheetName val="포장공"/>
      <sheetName val="수금계획"/>
      <sheetName val="wall"/>
      <sheetName val="Front"/>
      <sheetName val="시실누(모) "/>
      <sheetName val="현우실적"/>
      <sheetName val="업체별기성내역"/>
      <sheetName val="지급자재"/>
      <sheetName val="제출내역 (2)"/>
      <sheetName val="일위대가표 "/>
      <sheetName val="Customer Databas"/>
      <sheetName val="기계내역"/>
      <sheetName val="갑지(요약)"/>
      <sheetName val="11.닥트설치공사(bm)"/>
      <sheetName val="회로내역(승인)"/>
      <sheetName val="중기조종사 단위단가"/>
      <sheetName val="98수문일위"/>
      <sheetName val="단가"/>
      <sheetName val="수량인공"/>
      <sheetName val="주방"/>
      <sheetName val="소일위대가코드표"/>
      <sheetName val="공사요율"/>
      <sheetName val="06 일위대가목록"/>
      <sheetName val="자료"/>
      <sheetName val="DATA 입력란"/>
      <sheetName val="1. 설계조건 2.단면가정 3. 하중계산"/>
      <sheetName val="변경1총괄"/>
      <sheetName val="일위"/>
      <sheetName val="투찰추정"/>
      <sheetName val="준검 내역서"/>
      <sheetName val="사급자재"/>
      <sheetName val="기안"/>
      <sheetName val="01"/>
      <sheetName val="기본단가"/>
      <sheetName val="소비자가"/>
      <sheetName val="경비2내역"/>
      <sheetName val="Sheet1"/>
      <sheetName val="공사비증감"/>
      <sheetName val="설계"/>
      <sheetName val="토공계산서(부체도로)"/>
      <sheetName val="급여조견표"/>
      <sheetName val="정공공사"/>
      <sheetName val="을"/>
      <sheetName val="노집"/>
      <sheetName val="재집"/>
      <sheetName val="수목데이타"/>
      <sheetName val="열린교실"/>
      <sheetName val="MATERIAL"/>
      <sheetName val="FRP PIPING 일위대가"/>
      <sheetName val="상반기손익차2총괄"/>
      <sheetName val="유림골조"/>
      <sheetName val="보도공제면적"/>
      <sheetName val="개요"/>
      <sheetName val="현장관리"/>
      <sheetName val="단가조사"/>
      <sheetName val="수곡내역"/>
      <sheetName val="98지급계획"/>
      <sheetName val="TEL"/>
      <sheetName val="대여현황"/>
      <sheetName val="hvac(제어동)"/>
      <sheetName val="변경내역"/>
      <sheetName val="6호기"/>
      <sheetName val="소방기계"/>
      <sheetName val="차액보증"/>
      <sheetName val="건축공사 집계표"/>
      <sheetName val="골조"/>
      <sheetName val="내역서01"/>
      <sheetName val="AL공사(원)"/>
      <sheetName val="공사개요"/>
      <sheetName val="현장청취복명서"/>
      <sheetName val="정부노임단가"/>
      <sheetName val="단가산출"/>
      <sheetName val="반응조"/>
      <sheetName val="DB"/>
      <sheetName val="1.설계기준"/>
      <sheetName val="전산망"/>
      <sheetName val="금액내역서"/>
      <sheetName val="현장관리비 산출내역"/>
      <sheetName val="admin"/>
      <sheetName val="주공기준"/>
      <sheetName val="기본1"/>
      <sheetName val="수정일위대가"/>
      <sheetName val="설비"/>
      <sheetName val="건설기계사용료"/>
      <sheetName val="Sheet15"/>
      <sheetName val="공사설명서외"/>
      <sheetName val="산출기준자료"/>
      <sheetName val="말뚝지지력산정"/>
      <sheetName val="공정집계_국별"/>
      <sheetName val="횡배수관"/>
      <sheetName val="기초목"/>
      <sheetName val="교통대책내역"/>
      <sheetName val="참조"/>
      <sheetName val="하자항목"/>
      <sheetName val="법면"/>
      <sheetName val="배수공1"/>
      <sheetName val="중기일위대가"/>
      <sheetName val="부대공Ⅱ"/>
      <sheetName val="DATE"/>
      <sheetName val="단면가정"/>
      <sheetName val="COST"/>
      <sheetName val="Sheet9"/>
      <sheetName val="원가계산서"/>
      <sheetName val=" 내역"/>
      <sheetName val="효성CB 1P기초"/>
      <sheetName val="단가(전기)"/>
      <sheetName val="난간벽단위"/>
      <sheetName val="2설계 (웅촌고연)"/>
      <sheetName val="참고자료"/>
      <sheetName val="ABUT수량-A1"/>
      <sheetName val="단가산출2"/>
      <sheetName val="단가산출1"/>
      <sheetName val="공제구간조서"/>
      <sheetName val="노무비 "/>
      <sheetName val="b_balju_cho"/>
      <sheetName val="총 괄 표"/>
      <sheetName val="NYS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기변실(A3-LINE)"/>
      <sheetName val="이토변실(A3-LINE)"/>
      <sheetName val="공기변실토공(D)"/>
      <sheetName val="이토변실토공(D)"/>
      <sheetName val="공기변실토공(F)"/>
      <sheetName val="이토변실토공(F)"/>
      <sheetName val="공기변실토공(G)"/>
      <sheetName val="이토변실토공(G)"/>
      <sheetName val="수목표준대가"/>
      <sheetName val="터파기및재료"/>
      <sheetName val="2호맨홀공제수량"/>
      <sheetName val="DATA"/>
      <sheetName val="데이타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액내역서"/>
      <sheetName val="교각계산"/>
      <sheetName val="현장관리비 산출내역"/>
      <sheetName val="총괄"/>
      <sheetName val="을"/>
      <sheetName val="내역서01"/>
      <sheetName val="원내역"/>
      <sheetName val="설계개요"/>
      <sheetName val="시설일위"/>
      <sheetName val="상 부"/>
      <sheetName val="수목표준대가"/>
      <sheetName val="집수정(600-700)"/>
      <sheetName val="입찰안"/>
      <sheetName val="IW-LIST"/>
      <sheetName val="토공사"/>
      <sheetName val="일위대가(가설)"/>
      <sheetName val="PRICE"/>
      <sheetName val="연돌일위집계"/>
      <sheetName val="계정"/>
      <sheetName val="노무"/>
      <sheetName val="토공집계표"/>
      <sheetName val="일위대가(여기까지)"/>
      <sheetName val="품셈"/>
      <sheetName val="DATA"/>
      <sheetName val="woo(mac)"/>
      <sheetName val="001"/>
      <sheetName val="cable-data"/>
      <sheetName val="SG"/>
      <sheetName val="1.설계조건"/>
      <sheetName val="수목데이타 "/>
      <sheetName val="하수급견적대비"/>
      <sheetName val="현장관리비_산출내역"/>
      <sheetName val="상_부"/>
      <sheetName val="현장관리비_산출내역1"/>
      <sheetName val="상_부1"/>
      <sheetName val="결과조달"/>
      <sheetName val="노단"/>
      <sheetName val="일위대가(계측기설치)"/>
      <sheetName val="부대공Ⅱ"/>
      <sheetName val="설계가"/>
      <sheetName val="0226"/>
      <sheetName val="01"/>
      <sheetName val="건축2"/>
      <sheetName val="EQ-R1"/>
      <sheetName val="1.경관조명산출"/>
      <sheetName val="1.경관조명산출집계"/>
      <sheetName val="원형1호맨홀토공수량"/>
      <sheetName val="S0"/>
      <sheetName val="Sheet1"/>
      <sheetName val="기기리스트"/>
      <sheetName val="일위대가목차"/>
      <sheetName val="ExcelObject"/>
      <sheetName val="1TL종점(1)"/>
      <sheetName val="이름표지정"/>
      <sheetName val="Pier 3"/>
      <sheetName val="2.대외공문"/>
      <sheetName val="#REF"/>
      <sheetName val="A-4"/>
      <sheetName val="목표세부명세"/>
      <sheetName val="공문"/>
      <sheetName val="낙찰표"/>
      <sheetName val="ⴭⴭⴭⴭⴭ"/>
      <sheetName val="총괄내역서"/>
      <sheetName val="list"/>
      <sheetName val="PAINT"/>
      <sheetName val="일위대가"/>
      <sheetName val="●내역"/>
      <sheetName val="건축단가"/>
      <sheetName val="일위목록"/>
      <sheetName val="갑지"/>
      <sheetName val="Sheet9"/>
      <sheetName val="전기자료"/>
      <sheetName val="Sheet14"/>
      <sheetName val="Sheet10"/>
      <sheetName val="Sheet13"/>
      <sheetName val="건축내역"/>
      <sheetName val="내역"/>
      <sheetName val="계수시트"/>
      <sheetName val="원가계산서"/>
      <sheetName val="BID"/>
      <sheetName val="GI-LIST"/>
      <sheetName val="기계경비일람"/>
      <sheetName val="노임"/>
      <sheetName val="공사비증감"/>
      <sheetName val="집계표"/>
      <sheetName val="설계"/>
      <sheetName val="데이타"/>
      <sheetName val="Sheet1 (2)"/>
      <sheetName val="노임단가"/>
      <sheetName val="입찰내역 발주처 양식"/>
      <sheetName val="Sheet4"/>
      <sheetName val="수로단위수량"/>
      <sheetName val="6PILE  (돌출)"/>
      <sheetName val="예가표"/>
      <sheetName val="일위대가 (PM)"/>
      <sheetName val="조명시설"/>
      <sheetName val="Eq. Mobilization"/>
      <sheetName val="토공실행"/>
      <sheetName val="실행대비"/>
      <sheetName val="인건비"/>
      <sheetName val="MAT_N048"/>
      <sheetName val="대전21토목내역서"/>
      <sheetName val="전차선로 물량표"/>
      <sheetName val="제출내역 (2)"/>
      <sheetName val="제수변수량"/>
      <sheetName val="96노임기준"/>
      <sheetName val="충돌 내용"/>
      <sheetName val="수량산출서LP-GA"/>
      <sheetName val="산출서집계LP-GA"/>
      <sheetName val="수량산출서LP-GB"/>
      <sheetName val="PAD TR보호대기초"/>
      <sheetName val="가로등기초"/>
      <sheetName val="HANDHOLE(2)"/>
      <sheetName val=" 내역"/>
      <sheetName val="기성내역1"/>
      <sheetName val="배수내역(98년도분)"/>
      <sheetName val="P.M 별"/>
      <sheetName val="1ST"/>
      <sheetName val="타견적(을)"/>
      <sheetName val="공종별자재"/>
    </sheetNames>
    <sheetDataSet>
      <sheetData sheetId="0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이토변실(A3-LINE)"/>
      <sheetName val="수목표준대가"/>
      <sheetName val="2호맨홀공제수량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우수받이,연결관집계"/>
      <sheetName val="우수받이노선별집계"/>
      <sheetName val="원본(2)"/>
      <sheetName val="받이연결(관)조서"/>
      <sheetName val="연결관원형"/>
      <sheetName val="연결관암거"/>
      <sheetName val="접속흄관이음몰탈단위수량(2차)"/>
      <sheetName val="우수받이단위수량(2차)"/>
      <sheetName val="집수정연결관집계"/>
      <sheetName val="집수정연결관조서"/>
      <sheetName val="플륨연장조서"/>
      <sheetName val="콘크리트벤치플륨2"/>
      <sheetName val="유공관연장"/>
      <sheetName val="터파기및재료"/>
      <sheetName val="이토변실(A3-LINE)"/>
      <sheetName val="수목표준대가"/>
      <sheetName val="철거산출근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연결관암거"/>
      <sheetName val="터파기및재료"/>
      <sheetName val="단위수량"/>
      <sheetName val="이토변실(A3-LINE)"/>
      <sheetName val="수목표준대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자재집계"/>
      <sheetName val="총수량"/>
      <sheetName val="총철근"/>
      <sheetName val="몰탈"/>
      <sheetName val="토공집계"/>
      <sheetName val="토적집계"/>
      <sheetName val="토적표"/>
      <sheetName val="포장수량집계"/>
      <sheetName val="포장철근집계"/>
      <sheetName val="아스콘T=62.5"/>
      <sheetName val="고압블럭T=20"/>
      <sheetName val="보차도경계블럭"/>
      <sheetName val="보도경계블럭"/>
      <sheetName val="L형측구"/>
      <sheetName val="감속턱"/>
      <sheetName val="차선(중앙선)"/>
      <sheetName val="차선(직각주차)"/>
      <sheetName val="우수수량집계"/>
      <sheetName val="우수철근집계"/>
      <sheetName val="우수흄관깊이"/>
      <sheetName val="우수맨홀깊이"/>
      <sheetName val="우수맨홀(D900)"/>
      <sheetName val="우수맨홀(D1200)"/>
      <sheetName val="흄관(D450)"/>
      <sheetName val="흄관(D600)"/>
      <sheetName val="집수정"/>
      <sheetName val="홈통받이"/>
      <sheetName val="빗물받이(910-510-410)"/>
      <sheetName val="빗물받이(600-510-410)"/>
      <sheetName val="U형측구"/>
      <sheetName val="홈통받이연락관(D.C PIPE-150)"/>
      <sheetName val="빗물받이연락관(D.C PIPE-250)"/>
      <sheetName val="맹암거(SDP150)"/>
      <sheetName val="맹암거(SDP100)"/>
      <sheetName val="우수PIT"/>
      <sheetName val="오수수량집계"/>
      <sheetName val="오수철근집계"/>
      <sheetName val="오수공흄관평균깊이"/>
      <sheetName val="오수공맨홀평균깊이"/>
      <sheetName val="오수맨홀(D900)"/>
      <sheetName val="오수-흄관(D300)"/>
      <sheetName val="오수받이(910-510-410)"/>
      <sheetName val="오수받이연락관(D.CPIPE-150)"/>
      <sheetName val="상수수량집계"/>
      <sheetName val="상수철근집계"/>
      <sheetName val="제수변실(1.40-1.80)"/>
      <sheetName val="주철관(D40)"/>
      <sheetName val="주철관(D150)"/>
      <sheetName val="공동구수량집계"/>
      <sheetName val="공동구철근집계"/>
      <sheetName val="공동구단위시트"/>
      <sheetName val="원형1호맨홀토공수량"/>
      <sheetName val="연결관암거"/>
      <sheetName val="내역서"/>
      <sheetName val="4.2유효폭의 계산"/>
      <sheetName val="터파기및재료"/>
      <sheetName val="우수"/>
      <sheetName val="빗물받이_910_510_410_"/>
      <sheetName val="Sheet1"/>
      <sheetName val="Sheet2"/>
      <sheetName val="공비대비"/>
      <sheetName val="#REF"/>
      <sheetName val="TYPE-A"/>
      <sheetName val="내역"/>
      <sheetName val="본공사"/>
      <sheetName val="토목"/>
      <sheetName val="토목공사"/>
      <sheetName val="수량산출"/>
      <sheetName val="자재단가"/>
      <sheetName val="대구진천삼성APT"/>
      <sheetName val="마산월령동골조물량변경"/>
      <sheetName val="노임"/>
      <sheetName val="형틀공사"/>
      <sheetName val="설계"/>
      <sheetName val="단위수량"/>
      <sheetName val="입찰"/>
      <sheetName val="현경"/>
      <sheetName val="단가조사"/>
      <sheetName val="원가계산서"/>
      <sheetName val="JUCKEYK"/>
      <sheetName val="BID"/>
      <sheetName val="S0"/>
      <sheetName val="이름정의"/>
      <sheetName val="Sheet1 (2)"/>
      <sheetName val="정보"/>
      <sheetName val="Sheet6"/>
      <sheetName val="갑지(추정)"/>
      <sheetName val="코드"/>
      <sheetName val="guard(mac)"/>
      <sheetName val="수리결과"/>
      <sheetName val="2.대외공문"/>
      <sheetName val="인건비"/>
      <sheetName val="자재비"/>
      <sheetName val="환산"/>
      <sheetName val="전신환매도율"/>
      <sheetName val="일반부표"/>
      <sheetName val="백호우계수"/>
      <sheetName val="토공"/>
      <sheetName val="DATE"/>
      <sheetName val="터널조도"/>
      <sheetName val="목차임시"/>
      <sheetName val="견적대비"/>
      <sheetName val="감시제어"/>
      <sheetName val="부대내역"/>
      <sheetName val="일위대가"/>
      <sheetName val="JUCK"/>
      <sheetName val="실행철강하도"/>
      <sheetName val="노무비"/>
      <sheetName val="금액"/>
      <sheetName val="STORAGE"/>
      <sheetName val="N賃率-職"/>
      <sheetName val="식재인부"/>
      <sheetName val="설계명세서"/>
      <sheetName val="SH.R설치"/>
      <sheetName val="내역을"/>
      <sheetName val="Total"/>
      <sheetName val="기초일위"/>
      <sheetName val="총수량집계표"/>
      <sheetName val="(1)본선수량집계"/>
      <sheetName val="자재집게표 "/>
      <sheetName val="철근량 검토"/>
      <sheetName val="CT"/>
      <sheetName val="내역(중앙)"/>
      <sheetName val="내역(창신)"/>
      <sheetName val="원가계산 (2)"/>
      <sheetName val="과천MAIN"/>
      <sheetName val="MYUN(MAC)"/>
      <sheetName val="단가"/>
      <sheetName val="★도급내역"/>
      <sheetName val="공내역"/>
      <sheetName val="다곡2교"/>
      <sheetName val="효명0010"/>
      <sheetName val="이토변실(A3-LINE)"/>
      <sheetName val="복구경비"/>
      <sheetName val="ELEV SPEC(Ia,Ir)"/>
      <sheetName val="I一般比"/>
      <sheetName val="을지"/>
      <sheetName val="국내조달(통합-1)"/>
      <sheetName val="PAN"/>
      <sheetName val="자재운반단가일람표"/>
      <sheetName val="배수공 내역서 적용수량"/>
      <sheetName val="투찰"/>
      <sheetName val="시중노임단가"/>
      <sheetName val="집수정(600-700)"/>
      <sheetName val="경희대"/>
      <sheetName val="MOTOR"/>
      <sheetName val="관리,공감"/>
      <sheetName val="일위대가 "/>
      <sheetName val="내역표지"/>
      <sheetName val="단위단가"/>
      <sheetName val="unit 4"/>
      <sheetName val="대비표(토공1안)"/>
      <sheetName val="gyun"/>
      <sheetName val="부대공수량"/>
      <sheetName val="직접재료비"/>
      <sheetName val="노임단가"/>
      <sheetName val="적상기초자료"/>
      <sheetName val="계약내역"/>
      <sheetName val="아스콘T=62_5"/>
      <sheetName val="홈통받이연락관(D_C_PIPE-150)"/>
      <sheetName val="빗물받이연락관(D_C_PIPE-250)"/>
      <sheetName val="오수받이연락관(D_CPIPE-150)"/>
      <sheetName val="제수변실(1_40-1_80)"/>
      <sheetName val="4_2유효폭의_계산"/>
      <sheetName val="수지"/>
      <sheetName val="9GNG운반"/>
      <sheetName val="부하계산서"/>
      <sheetName val="45,46"/>
      <sheetName val="TIE-IN"/>
      <sheetName val="직노"/>
      <sheetName val="유기공정"/>
      <sheetName val="우배수"/>
      <sheetName val="DATA"/>
      <sheetName val="약전설비"/>
      <sheetName val="부대"/>
      <sheetName val="일위CODE"/>
      <sheetName val="비용적자료"/>
      <sheetName val="품셈"/>
      <sheetName val="ABUT수량-A1"/>
      <sheetName val="강관파일내역"/>
      <sheetName val="도근좌표"/>
      <sheetName val="2층(부대공사)"/>
      <sheetName val="시설물일위"/>
      <sheetName val="유효폭의 계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P4">
            <v>49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빗물받이(910-510-410)"/>
      <sheetName val="원형1호맨홀토공수량"/>
      <sheetName val="연결관암거"/>
      <sheetName val="산출내역서집계표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터파기및재료"/>
      <sheetName val="빗물받이(910-510-410)"/>
      <sheetName val="원형1호맨홀토공수량"/>
      <sheetName val="연결관암거"/>
    </sheetNames>
    <sheetDataSet>
      <sheetData sheetId="0">
        <row r="61">
          <cell r="G61">
            <v>4.3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집계"/>
      <sheetName val="몰탈,연장집계"/>
      <sheetName val="연장집계"/>
      <sheetName val="연장산출"/>
      <sheetName val="절단집계"/>
      <sheetName val="절단수량"/>
      <sheetName val="맨홀집계"/>
      <sheetName val="맨홀수량"/>
      <sheetName val="맨홀단위"/>
      <sheetName val="맨홀H"/>
      <sheetName val="평균높이"/>
      <sheetName val="DATE"/>
      <sheetName val="터파기및재료"/>
      <sheetName val="빗물받이(910-510-410)"/>
      <sheetName val="원형1호맨홀토공수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맨홀수량"/>
      <sheetName val="DATE"/>
      <sheetName val="터파기및재료"/>
      <sheetName val="실행철강하도"/>
      <sheetName val="빗물받이(910-510-410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동구 그림"/>
      <sheetName val="구조물공 집계"/>
      <sheetName val="공동구 2.40X1.8"/>
      <sheetName val="공동구 2.60X1.8 "/>
      <sheetName val="공동구 2.10X1.8"/>
      <sheetName val="공동구 1.8X1.8"/>
      <sheetName val="Sheet1"/>
      <sheetName val="Sheet2"/>
      <sheetName val="Sheet3"/>
      <sheetName val="원형1호맨홀토공수량"/>
      <sheetName val="맨홀수량"/>
      <sheetName val="DATE"/>
      <sheetName val="터파기및재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DATE"/>
      <sheetName val="원형1호맨홀토공수량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일위대가"/>
      <sheetName val="조명시설"/>
      <sheetName val="산출근거"/>
      <sheetName val="데리네이타현황"/>
      <sheetName val="DATA"/>
      <sheetName val="금액내역서"/>
      <sheetName val="골재산출"/>
      <sheetName val="각종양식"/>
      <sheetName val="암거단위"/>
      <sheetName val="오동"/>
      <sheetName val="대조"/>
      <sheetName val="나한"/>
      <sheetName val="#REF"/>
      <sheetName val="집계표"/>
      <sheetName val="내역"/>
      <sheetName val="Sheet1"/>
      <sheetName val="터파기및재료"/>
      <sheetName val="수안보-MBR1"/>
      <sheetName val="바닥판"/>
      <sheetName val="입력DATA"/>
      <sheetName val="공사비총괄표"/>
      <sheetName val="철근량"/>
      <sheetName val="BID"/>
      <sheetName val="공동구수량"/>
      <sheetName val="입찰안"/>
      <sheetName val="guard(mac)"/>
      <sheetName val="분석"/>
      <sheetName val="일위대가목차"/>
      <sheetName val="인명부"/>
      <sheetName val="물량표"/>
      <sheetName val="당초"/>
      <sheetName val="PIPING"/>
      <sheetName val="#3_일위대가목록"/>
      <sheetName val="#2_일위대가목록"/>
      <sheetName val="공정코드"/>
      <sheetName val="재료"/>
      <sheetName val="흥양2교토공집계표"/>
      <sheetName val="주beam"/>
      <sheetName val="교각1"/>
      <sheetName val="차수공개요"/>
      <sheetName val="대로근거"/>
      <sheetName val="중로근거"/>
      <sheetName val="총괄표"/>
      <sheetName val="96정변2"/>
      <sheetName val="말뚝지지력산정"/>
      <sheetName val="식생블럭단위수량"/>
      <sheetName val="목차 "/>
      <sheetName val="일위대가980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DATE"/>
    </sheetNames>
    <sheetDataSet>
      <sheetData sheetId="0"/>
      <sheetData sheetId="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적침투저지망(D600) "/>
      <sheetName val="적침투저지망(D700)"/>
      <sheetName val="적침투저지망(D800)"/>
      <sheetName val="적침투저지망(D900)"/>
      <sheetName val="적침투저지망(D1000)"/>
      <sheetName val="적침투저지망(D1100)"/>
      <sheetName val="적침투저지망(D1200)"/>
      <sheetName val="적침투저지망(1.5X1.5)"/>
      <sheetName val="적침투저지망(2.0X2.0)"/>
      <sheetName val="침사지집계"/>
      <sheetName val="침사지단위수량"/>
      <sheetName val="적침투저지망(3.0X2.0) "/>
      <sheetName val="적침투저지망(2.5X2.0) )"/>
      <sheetName val="적침투저지망(2@2.5X2.0)"/>
      <sheetName val="경게표식주"/>
      <sheetName val="바리게이트"/>
      <sheetName val="블럭담장"/>
      <sheetName val="출입문(W6.0XH2.6)"/>
      <sheetName val="출입문(W4.0XH2.6)"/>
      <sheetName val="출입문(W1.8XH2.6)"/>
      <sheetName val="문주(W1.0X1.0XH3.1)"/>
      <sheetName val="사열대(연대용W6.0XW8.0)"/>
      <sheetName val="연대용방송실"/>
      <sheetName val="사열대(대대용 W4.0XW6.0)"/>
      <sheetName val="국기게양대"/>
      <sheetName val="세륜시설"/>
      <sheetName val="가드레일"/>
      <sheetName val="Y형울타리"/>
      <sheetName val="Y형울타리기초"/>
      <sheetName val="관사울타리"/>
      <sheetName val="관사출입문"/>
      <sheetName val="관사울타리기초"/>
      <sheetName val="자바라출입문"/>
      <sheetName val="테니장수량집계"/>
      <sheetName val="테니스장휀스"/>
      <sheetName val="테니스장휀스기초"/>
      <sheetName val="테니스장포스트기초"/>
      <sheetName val="맹암거지선"/>
      <sheetName val="맹암거간선 "/>
      <sheetName val="Sheet15"/>
      <sheetName val="Sheet16"/>
      <sheetName val="터파기및재료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HMEN"/>
      <sheetName val="#REF"/>
      <sheetName val="원형1호맨홀토공수량"/>
      <sheetName val="터파기및재료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플륨관집계"/>
      <sheetName val="산출근거"/>
      <sheetName val="U형플륨관"/>
      <sheetName val="U형플륨관토공"/>
      <sheetName val="단위토공"/>
      <sheetName val="#REF"/>
      <sheetName val="원형1호맨홀토공수량"/>
      <sheetName val="조명율표"/>
      <sheetName val="터파기및재료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연습"/>
      <sheetName val="FIRST"/>
      <sheetName val="LETTER"/>
      <sheetName val="아셈 거푸집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산출근거"/>
      <sheetName val="#REF"/>
      <sheetName val="원형1호맨홀토공수량"/>
      <sheetName val="정부노임단가"/>
      <sheetName val="조명시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☞①공사명입력표지출력"/>
      <sheetName val="설계서"/>
      <sheetName val="갑지"/>
      <sheetName val="건축총괄원가"/>
      <sheetName val="(1)★건축원가(요율조정은이곳에서)★"/>
      <sheetName val="(2)소방원가"/>
      <sheetName val="(3)조경원가"/>
      <sheetName val="(4)기계원가"/>
      <sheetName val="공종별집계표"/>
      <sheetName val="공종별내역서"/>
      <sheetName val="일위대가목록"/>
      <sheetName val="일위대가"/>
      <sheetName val="중기단가목록"/>
      <sheetName val="중기단가산출서"/>
      <sheetName val="단가대비표"/>
      <sheetName val=" 공사설정 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>
        <row r="3">
          <cell r="E3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설계조건 "/>
      <sheetName val="PILE "/>
      <sheetName val="6PILE  (돌출)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노임"/>
      <sheetName val="DATA"/>
      <sheetName val="9GNG운반"/>
      <sheetName val="2000년1차"/>
      <sheetName val="2000전체분"/>
      <sheetName val="교각1"/>
      <sheetName val="DATE"/>
      <sheetName val="제수"/>
      <sheetName val="공기"/>
      <sheetName val="우각부보강"/>
      <sheetName val="실행철강하도"/>
      <sheetName val="1.설계조건"/>
      <sheetName val="터널조도"/>
      <sheetName val="수안보-MB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"/>
      <sheetName val="종횡형"/>
      <sheetName val="주형"/>
      <sheetName val="유효폭"/>
      <sheetName val="단면특성치"/>
      <sheetName val="부재력"/>
      <sheetName val="지점반력"/>
      <sheetName val="용접두께"/>
      <sheetName val="피로"/>
      <sheetName val="신축이음"/>
      <sheetName val="내진삽도"/>
      <sheetName val="도장수량(하1)"/>
      <sheetName val="ABUT수량-A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K27"/>
  <sheetViews>
    <sheetView workbookViewId="0">
      <selection activeCell="A13" sqref="A13"/>
    </sheetView>
  </sheetViews>
  <sheetFormatPr defaultColWidth="8.875" defaultRowHeight="13.5"/>
  <cols>
    <col min="1" max="1" width="11.75" style="11" customWidth="1"/>
    <col min="2" max="256" width="8.875" style="11"/>
    <col min="257" max="257" width="11.75" style="11" customWidth="1"/>
    <col min="258" max="512" width="8.875" style="11"/>
    <col min="513" max="513" width="11.75" style="11" customWidth="1"/>
    <col min="514" max="768" width="8.875" style="11"/>
    <col min="769" max="769" width="11.75" style="11" customWidth="1"/>
    <col min="770" max="1024" width="8.875" style="11"/>
    <col min="1025" max="1025" width="11.75" style="11" customWidth="1"/>
    <col min="1026" max="1280" width="8.875" style="11"/>
    <col min="1281" max="1281" width="11.75" style="11" customWidth="1"/>
    <col min="1282" max="1536" width="8.875" style="11"/>
    <col min="1537" max="1537" width="11.75" style="11" customWidth="1"/>
    <col min="1538" max="1792" width="8.875" style="11"/>
    <col min="1793" max="1793" width="11.75" style="11" customWidth="1"/>
    <col min="1794" max="2048" width="8.875" style="11"/>
    <col min="2049" max="2049" width="11.75" style="11" customWidth="1"/>
    <col min="2050" max="2304" width="8.875" style="11"/>
    <col min="2305" max="2305" width="11.75" style="11" customWidth="1"/>
    <col min="2306" max="2560" width="8.875" style="11"/>
    <col min="2561" max="2561" width="11.75" style="11" customWidth="1"/>
    <col min="2562" max="2816" width="8.875" style="11"/>
    <col min="2817" max="2817" width="11.75" style="11" customWidth="1"/>
    <col min="2818" max="3072" width="8.875" style="11"/>
    <col min="3073" max="3073" width="11.75" style="11" customWidth="1"/>
    <col min="3074" max="3328" width="8.875" style="11"/>
    <col min="3329" max="3329" width="11.75" style="11" customWidth="1"/>
    <col min="3330" max="3584" width="8.875" style="11"/>
    <col min="3585" max="3585" width="11.75" style="11" customWidth="1"/>
    <col min="3586" max="3840" width="8.875" style="11"/>
    <col min="3841" max="3841" width="11.75" style="11" customWidth="1"/>
    <col min="3842" max="4096" width="8.875" style="11"/>
    <col min="4097" max="4097" width="11.75" style="11" customWidth="1"/>
    <col min="4098" max="4352" width="8.875" style="11"/>
    <col min="4353" max="4353" width="11.75" style="11" customWidth="1"/>
    <col min="4354" max="4608" width="8.875" style="11"/>
    <col min="4609" max="4609" width="11.75" style="11" customWidth="1"/>
    <col min="4610" max="4864" width="8.875" style="11"/>
    <col min="4865" max="4865" width="11.75" style="11" customWidth="1"/>
    <col min="4866" max="5120" width="8.875" style="11"/>
    <col min="5121" max="5121" width="11.75" style="11" customWidth="1"/>
    <col min="5122" max="5376" width="8.875" style="11"/>
    <col min="5377" max="5377" width="11.75" style="11" customWidth="1"/>
    <col min="5378" max="5632" width="8.875" style="11"/>
    <col min="5633" max="5633" width="11.75" style="11" customWidth="1"/>
    <col min="5634" max="5888" width="8.875" style="11"/>
    <col min="5889" max="5889" width="11.75" style="11" customWidth="1"/>
    <col min="5890" max="6144" width="8.875" style="11"/>
    <col min="6145" max="6145" width="11.75" style="11" customWidth="1"/>
    <col min="6146" max="6400" width="8.875" style="11"/>
    <col min="6401" max="6401" width="11.75" style="11" customWidth="1"/>
    <col min="6402" max="6656" width="8.875" style="11"/>
    <col min="6657" max="6657" width="11.75" style="11" customWidth="1"/>
    <col min="6658" max="6912" width="8.875" style="11"/>
    <col min="6913" max="6913" width="11.75" style="11" customWidth="1"/>
    <col min="6914" max="7168" width="8.875" style="11"/>
    <col min="7169" max="7169" width="11.75" style="11" customWidth="1"/>
    <col min="7170" max="7424" width="8.875" style="11"/>
    <col min="7425" max="7425" width="11.75" style="11" customWidth="1"/>
    <col min="7426" max="7680" width="8.875" style="11"/>
    <col min="7681" max="7681" width="11.75" style="11" customWidth="1"/>
    <col min="7682" max="7936" width="8.875" style="11"/>
    <col min="7937" max="7937" width="11.75" style="11" customWidth="1"/>
    <col min="7938" max="8192" width="8.875" style="11"/>
    <col min="8193" max="8193" width="11.75" style="11" customWidth="1"/>
    <col min="8194" max="8448" width="8.875" style="11"/>
    <col min="8449" max="8449" width="11.75" style="11" customWidth="1"/>
    <col min="8450" max="8704" width="8.875" style="11"/>
    <col min="8705" max="8705" width="11.75" style="11" customWidth="1"/>
    <col min="8706" max="8960" width="8.875" style="11"/>
    <col min="8961" max="8961" width="11.75" style="11" customWidth="1"/>
    <col min="8962" max="9216" width="8.875" style="11"/>
    <col min="9217" max="9217" width="11.75" style="11" customWidth="1"/>
    <col min="9218" max="9472" width="8.875" style="11"/>
    <col min="9473" max="9473" width="11.75" style="11" customWidth="1"/>
    <col min="9474" max="9728" width="8.875" style="11"/>
    <col min="9729" max="9729" width="11.75" style="11" customWidth="1"/>
    <col min="9730" max="9984" width="8.875" style="11"/>
    <col min="9985" max="9985" width="11.75" style="11" customWidth="1"/>
    <col min="9986" max="10240" width="8.875" style="11"/>
    <col min="10241" max="10241" width="11.75" style="11" customWidth="1"/>
    <col min="10242" max="10496" width="8.875" style="11"/>
    <col min="10497" max="10497" width="11.75" style="11" customWidth="1"/>
    <col min="10498" max="10752" width="8.875" style="11"/>
    <col min="10753" max="10753" width="11.75" style="11" customWidth="1"/>
    <col min="10754" max="11008" width="8.875" style="11"/>
    <col min="11009" max="11009" width="11.75" style="11" customWidth="1"/>
    <col min="11010" max="11264" width="8.875" style="11"/>
    <col min="11265" max="11265" width="11.75" style="11" customWidth="1"/>
    <col min="11266" max="11520" width="8.875" style="11"/>
    <col min="11521" max="11521" width="11.75" style="11" customWidth="1"/>
    <col min="11522" max="11776" width="8.875" style="11"/>
    <col min="11777" max="11777" width="11.75" style="11" customWidth="1"/>
    <col min="11778" max="12032" width="8.875" style="11"/>
    <col min="12033" max="12033" width="11.75" style="11" customWidth="1"/>
    <col min="12034" max="12288" width="8.875" style="11"/>
    <col min="12289" max="12289" width="11.75" style="11" customWidth="1"/>
    <col min="12290" max="12544" width="8.875" style="11"/>
    <col min="12545" max="12545" width="11.75" style="11" customWidth="1"/>
    <col min="12546" max="12800" width="8.875" style="11"/>
    <col min="12801" max="12801" width="11.75" style="11" customWidth="1"/>
    <col min="12802" max="13056" width="8.875" style="11"/>
    <col min="13057" max="13057" width="11.75" style="11" customWidth="1"/>
    <col min="13058" max="13312" width="8.875" style="11"/>
    <col min="13313" max="13313" width="11.75" style="11" customWidth="1"/>
    <col min="13314" max="13568" width="8.875" style="11"/>
    <col min="13569" max="13569" width="11.75" style="11" customWidth="1"/>
    <col min="13570" max="13824" width="8.875" style="11"/>
    <col min="13825" max="13825" width="11.75" style="11" customWidth="1"/>
    <col min="13826" max="14080" width="8.875" style="11"/>
    <col min="14081" max="14081" width="11.75" style="11" customWidth="1"/>
    <col min="14082" max="14336" width="8.875" style="11"/>
    <col min="14337" max="14337" width="11.75" style="11" customWidth="1"/>
    <col min="14338" max="14592" width="8.875" style="11"/>
    <col min="14593" max="14593" width="11.75" style="11" customWidth="1"/>
    <col min="14594" max="14848" width="8.875" style="11"/>
    <col min="14849" max="14849" width="11.75" style="11" customWidth="1"/>
    <col min="14850" max="15104" width="8.875" style="11"/>
    <col min="15105" max="15105" width="11.75" style="11" customWidth="1"/>
    <col min="15106" max="15360" width="8.875" style="11"/>
    <col min="15361" max="15361" width="11.75" style="11" customWidth="1"/>
    <col min="15362" max="15616" width="8.875" style="11"/>
    <col min="15617" max="15617" width="11.75" style="11" customWidth="1"/>
    <col min="15618" max="15872" width="8.875" style="11"/>
    <col min="15873" max="15873" width="11.75" style="11" customWidth="1"/>
    <col min="15874" max="16128" width="8.875" style="11"/>
    <col min="16129" max="16129" width="11.75" style="11" customWidth="1"/>
    <col min="16130" max="16384" width="8.875" style="11"/>
  </cols>
  <sheetData>
    <row r="1" spans="1:11">
      <c r="A1" s="11" t="str">
        <f t="shared" ref="A1:A10" si="0">$A$12&amp;"("&amp;I1&amp;")"</f>
        <v>공사명 : 세종문화회관장애인편의시설개선공사(화장실)(2019년  04월   일)</v>
      </c>
      <c r="I1" s="12" t="s">
        <v>278</v>
      </c>
    </row>
    <row r="2" spans="1:11">
      <c r="A2" s="11" t="str">
        <f t="shared" si="0"/>
        <v>공사명 : 세종문화회관장애인편의시설개선공사(화장실)(건축총괄)</v>
      </c>
      <c r="I2" s="11" t="s">
        <v>279</v>
      </c>
    </row>
    <row r="3" spans="1:11">
      <c r="A3" s="11" t="str">
        <f t="shared" si="0"/>
        <v>공사명 : 세종문화회관장애인편의시설개선공사(화장실)(건축)</v>
      </c>
      <c r="I3" s="11" t="s">
        <v>280</v>
      </c>
    </row>
    <row r="4" spans="1:11">
      <c r="A4" s="11" t="str">
        <f t="shared" si="0"/>
        <v>공사명 : 세종문화회관장애인편의시설개선공사(화장실)(소방)</v>
      </c>
      <c r="I4" s="11" t="s">
        <v>281</v>
      </c>
    </row>
    <row r="5" spans="1:11">
      <c r="A5" s="11" t="str">
        <f t="shared" si="0"/>
        <v>공사명 : 세종문화회관장애인편의시설개선공사(화장실)(조경)</v>
      </c>
      <c r="I5" s="11" t="s">
        <v>282</v>
      </c>
    </row>
    <row r="6" spans="1:11">
      <c r="A6" s="11" t="str">
        <f t="shared" si="0"/>
        <v>공사명 : 세종문화회관장애인편의시설개선공사(화장실)(기계)</v>
      </c>
      <c r="I6" s="11" t="s">
        <v>283</v>
      </c>
    </row>
    <row r="7" spans="1:11">
      <c r="A7" s="11" t="str">
        <f t="shared" si="0"/>
        <v>공사명 : 세종문화회관장애인편의시설개선공사(화장실)(전기/통신/소방)</v>
      </c>
      <c r="I7" s="11" t="s">
        <v>284</v>
      </c>
    </row>
    <row r="8" spans="1:11">
      <c r="A8" s="11" t="str">
        <f t="shared" si="0"/>
        <v>공사명 : 세종문화회관장애인편의시설개선공사(화장실)(0.079)</v>
      </c>
      <c r="I8" s="13">
        <v>7.9000000000000001E-2</v>
      </c>
    </row>
    <row r="9" spans="1:11">
      <c r="A9" s="11" t="str">
        <f t="shared" si="0"/>
        <v>공사명 : 세종문화회관장애인편의시설개선공사(화장실)(소방기계)</v>
      </c>
      <c r="I9" s="11" t="s">
        <v>285</v>
      </c>
    </row>
    <row r="10" spans="1:11">
      <c r="A10" s="11" t="str">
        <f t="shared" si="0"/>
        <v>공사명 : 세종문화회관장애인편의시설개선공사(화장실)(소방전기)</v>
      </c>
      <c r="I10" s="11" t="s">
        <v>286</v>
      </c>
    </row>
    <row r="12" spans="1:11">
      <c r="A12" s="14" t="s">
        <v>287</v>
      </c>
      <c r="I12" s="13">
        <v>4.0500000000000001E-2</v>
      </c>
      <c r="K12" s="11" t="s">
        <v>288</v>
      </c>
    </row>
    <row r="14" spans="1:11">
      <c r="I14" s="13">
        <v>3.1199999999999999E-2</v>
      </c>
    </row>
    <row r="15" spans="1:11">
      <c r="B15" s="14"/>
      <c r="I15" s="13">
        <v>4.4999999999999998E-2</v>
      </c>
    </row>
    <row r="16" spans="1:11">
      <c r="I16" s="13">
        <v>7.3800000000000004E-2</v>
      </c>
    </row>
    <row r="19" spans="5:9">
      <c r="I19" s="15"/>
    </row>
    <row r="20" spans="5:9">
      <c r="I20" s="13"/>
    </row>
    <row r="22" spans="5:9">
      <c r="I22" s="13">
        <v>8.0999999999999996E-4</v>
      </c>
    </row>
    <row r="27" spans="5:9">
      <c r="E27" s="11">
        <f>TRUNC((E9+E24+E26)*I27)-N27/1.1</f>
        <v>0</v>
      </c>
    </row>
  </sheetData>
  <phoneticPr fontId="3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opLeftCell="A10" workbookViewId="0">
      <selection activeCell="E20" sqref="E20:I21"/>
    </sheetView>
  </sheetViews>
  <sheetFormatPr defaultColWidth="9" defaultRowHeight="14.25"/>
  <cols>
    <col min="1" max="1" width="15.25" style="16" customWidth="1"/>
    <col min="2" max="2" width="22.75" style="16" customWidth="1"/>
    <col min="3" max="4" width="5.75" style="16" customWidth="1"/>
    <col min="5" max="10" width="20.75" style="16" customWidth="1"/>
    <col min="11" max="11" width="18.5" style="16" bestFit="1" customWidth="1"/>
    <col min="12" max="15" width="9" style="16"/>
    <col min="16" max="16" width="16.375" style="16" bestFit="1" customWidth="1"/>
    <col min="17" max="256" width="9" style="16"/>
    <col min="257" max="257" width="15.25" style="16" customWidth="1"/>
    <col min="258" max="258" width="22.75" style="16" customWidth="1"/>
    <col min="259" max="260" width="5.75" style="16" customWidth="1"/>
    <col min="261" max="266" width="20.75" style="16" customWidth="1"/>
    <col min="267" max="267" width="18.5" style="16" bestFit="1" customWidth="1"/>
    <col min="268" max="271" width="9" style="16"/>
    <col min="272" max="272" width="16.375" style="16" bestFit="1" customWidth="1"/>
    <col min="273" max="512" width="9" style="16"/>
    <col min="513" max="513" width="15.25" style="16" customWidth="1"/>
    <col min="514" max="514" width="22.75" style="16" customWidth="1"/>
    <col min="515" max="516" width="5.75" style="16" customWidth="1"/>
    <col min="517" max="522" width="20.75" style="16" customWidth="1"/>
    <col min="523" max="523" width="18.5" style="16" bestFit="1" customWidth="1"/>
    <col min="524" max="527" width="9" style="16"/>
    <col min="528" max="528" width="16.375" style="16" bestFit="1" customWidth="1"/>
    <col min="529" max="768" width="9" style="16"/>
    <col min="769" max="769" width="15.25" style="16" customWidth="1"/>
    <col min="770" max="770" width="22.75" style="16" customWidth="1"/>
    <col min="771" max="772" width="5.75" style="16" customWidth="1"/>
    <col min="773" max="778" width="20.75" style="16" customWidth="1"/>
    <col min="779" max="779" width="18.5" style="16" bestFit="1" customWidth="1"/>
    <col min="780" max="783" width="9" style="16"/>
    <col min="784" max="784" width="16.375" style="16" bestFit="1" customWidth="1"/>
    <col min="785" max="1024" width="9" style="16"/>
    <col min="1025" max="1025" width="15.25" style="16" customWidth="1"/>
    <col min="1026" max="1026" width="22.75" style="16" customWidth="1"/>
    <col min="1027" max="1028" width="5.75" style="16" customWidth="1"/>
    <col min="1029" max="1034" width="20.75" style="16" customWidth="1"/>
    <col min="1035" max="1035" width="18.5" style="16" bestFit="1" customWidth="1"/>
    <col min="1036" max="1039" width="9" style="16"/>
    <col min="1040" max="1040" width="16.375" style="16" bestFit="1" customWidth="1"/>
    <col min="1041" max="1280" width="9" style="16"/>
    <col min="1281" max="1281" width="15.25" style="16" customWidth="1"/>
    <col min="1282" max="1282" width="22.75" style="16" customWidth="1"/>
    <col min="1283" max="1284" width="5.75" style="16" customWidth="1"/>
    <col min="1285" max="1290" width="20.75" style="16" customWidth="1"/>
    <col min="1291" max="1291" width="18.5" style="16" bestFit="1" customWidth="1"/>
    <col min="1292" max="1295" width="9" style="16"/>
    <col min="1296" max="1296" width="16.375" style="16" bestFit="1" customWidth="1"/>
    <col min="1297" max="1536" width="9" style="16"/>
    <col min="1537" max="1537" width="15.25" style="16" customWidth="1"/>
    <col min="1538" max="1538" width="22.75" style="16" customWidth="1"/>
    <col min="1539" max="1540" width="5.75" style="16" customWidth="1"/>
    <col min="1541" max="1546" width="20.75" style="16" customWidth="1"/>
    <col min="1547" max="1547" width="18.5" style="16" bestFit="1" customWidth="1"/>
    <col min="1548" max="1551" width="9" style="16"/>
    <col min="1552" max="1552" width="16.375" style="16" bestFit="1" customWidth="1"/>
    <col min="1553" max="1792" width="9" style="16"/>
    <col min="1793" max="1793" width="15.25" style="16" customWidth="1"/>
    <col min="1794" max="1794" width="22.75" style="16" customWidth="1"/>
    <col min="1795" max="1796" width="5.75" style="16" customWidth="1"/>
    <col min="1797" max="1802" width="20.75" style="16" customWidth="1"/>
    <col min="1803" max="1803" width="18.5" style="16" bestFit="1" customWidth="1"/>
    <col min="1804" max="1807" width="9" style="16"/>
    <col min="1808" max="1808" width="16.375" style="16" bestFit="1" customWidth="1"/>
    <col min="1809" max="2048" width="9" style="16"/>
    <col min="2049" max="2049" width="15.25" style="16" customWidth="1"/>
    <col min="2050" max="2050" width="22.75" style="16" customWidth="1"/>
    <col min="2051" max="2052" width="5.75" style="16" customWidth="1"/>
    <col min="2053" max="2058" width="20.75" style="16" customWidth="1"/>
    <col min="2059" max="2059" width="18.5" style="16" bestFit="1" customWidth="1"/>
    <col min="2060" max="2063" width="9" style="16"/>
    <col min="2064" max="2064" width="16.375" style="16" bestFit="1" customWidth="1"/>
    <col min="2065" max="2304" width="9" style="16"/>
    <col min="2305" max="2305" width="15.25" style="16" customWidth="1"/>
    <col min="2306" max="2306" width="22.75" style="16" customWidth="1"/>
    <col min="2307" max="2308" width="5.75" style="16" customWidth="1"/>
    <col min="2309" max="2314" width="20.75" style="16" customWidth="1"/>
    <col min="2315" max="2315" width="18.5" style="16" bestFit="1" customWidth="1"/>
    <col min="2316" max="2319" width="9" style="16"/>
    <col min="2320" max="2320" width="16.375" style="16" bestFit="1" customWidth="1"/>
    <col min="2321" max="2560" width="9" style="16"/>
    <col min="2561" max="2561" width="15.25" style="16" customWidth="1"/>
    <col min="2562" max="2562" width="22.75" style="16" customWidth="1"/>
    <col min="2563" max="2564" width="5.75" style="16" customWidth="1"/>
    <col min="2565" max="2570" width="20.75" style="16" customWidth="1"/>
    <col min="2571" max="2571" width="18.5" style="16" bestFit="1" customWidth="1"/>
    <col min="2572" max="2575" width="9" style="16"/>
    <col min="2576" max="2576" width="16.375" style="16" bestFit="1" customWidth="1"/>
    <col min="2577" max="2816" width="9" style="16"/>
    <col min="2817" max="2817" width="15.25" style="16" customWidth="1"/>
    <col min="2818" max="2818" width="22.75" style="16" customWidth="1"/>
    <col min="2819" max="2820" width="5.75" style="16" customWidth="1"/>
    <col min="2821" max="2826" width="20.75" style="16" customWidth="1"/>
    <col min="2827" max="2827" width="18.5" style="16" bestFit="1" customWidth="1"/>
    <col min="2828" max="2831" width="9" style="16"/>
    <col min="2832" max="2832" width="16.375" style="16" bestFit="1" customWidth="1"/>
    <col min="2833" max="3072" width="9" style="16"/>
    <col min="3073" max="3073" width="15.25" style="16" customWidth="1"/>
    <col min="3074" max="3074" width="22.75" style="16" customWidth="1"/>
    <col min="3075" max="3076" width="5.75" style="16" customWidth="1"/>
    <col min="3077" max="3082" width="20.75" style="16" customWidth="1"/>
    <col min="3083" max="3083" width="18.5" style="16" bestFit="1" customWidth="1"/>
    <col min="3084" max="3087" width="9" style="16"/>
    <col min="3088" max="3088" width="16.375" style="16" bestFit="1" customWidth="1"/>
    <col min="3089" max="3328" width="9" style="16"/>
    <col min="3329" max="3329" width="15.25" style="16" customWidth="1"/>
    <col min="3330" max="3330" width="22.75" style="16" customWidth="1"/>
    <col min="3331" max="3332" width="5.75" style="16" customWidth="1"/>
    <col min="3333" max="3338" width="20.75" style="16" customWidth="1"/>
    <col min="3339" max="3339" width="18.5" style="16" bestFit="1" customWidth="1"/>
    <col min="3340" max="3343" width="9" style="16"/>
    <col min="3344" max="3344" width="16.375" style="16" bestFit="1" customWidth="1"/>
    <col min="3345" max="3584" width="9" style="16"/>
    <col min="3585" max="3585" width="15.25" style="16" customWidth="1"/>
    <col min="3586" max="3586" width="22.75" style="16" customWidth="1"/>
    <col min="3587" max="3588" width="5.75" style="16" customWidth="1"/>
    <col min="3589" max="3594" width="20.75" style="16" customWidth="1"/>
    <col min="3595" max="3595" width="18.5" style="16" bestFit="1" customWidth="1"/>
    <col min="3596" max="3599" width="9" style="16"/>
    <col min="3600" max="3600" width="16.375" style="16" bestFit="1" customWidth="1"/>
    <col min="3601" max="3840" width="9" style="16"/>
    <col min="3841" max="3841" width="15.25" style="16" customWidth="1"/>
    <col min="3842" max="3842" width="22.75" style="16" customWidth="1"/>
    <col min="3843" max="3844" width="5.75" style="16" customWidth="1"/>
    <col min="3845" max="3850" width="20.75" style="16" customWidth="1"/>
    <col min="3851" max="3851" width="18.5" style="16" bestFit="1" customWidth="1"/>
    <col min="3852" max="3855" width="9" style="16"/>
    <col min="3856" max="3856" width="16.375" style="16" bestFit="1" customWidth="1"/>
    <col min="3857" max="4096" width="9" style="16"/>
    <col min="4097" max="4097" width="15.25" style="16" customWidth="1"/>
    <col min="4098" max="4098" width="22.75" style="16" customWidth="1"/>
    <col min="4099" max="4100" width="5.75" style="16" customWidth="1"/>
    <col min="4101" max="4106" width="20.75" style="16" customWidth="1"/>
    <col min="4107" max="4107" width="18.5" style="16" bestFit="1" customWidth="1"/>
    <col min="4108" max="4111" width="9" style="16"/>
    <col min="4112" max="4112" width="16.375" style="16" bestFit="1" customWidth="1"/>
    <col min="4113" max="4352" width="9" style="16"/>
    <col min="4353" max="4353" width="15.25" style="16" customWidth="1"/>
    <col min="4354" max="4354" width="22.75" style="16" customWidth="1"/>
    <col min="4355" max="4356" width="5.75" style="16" customWidth="1"/>
    <col min="4357" max="4362" width="20.75" style="16" customWidth="1"/>
    <col min="4363" max="4363" width="18.5" style="16" bestFit="1" customWidth="1"/>
    <col min="4364" max="4367" width="9" style="16"/>
    <col min="4368" max="4368" width="16.375" style="16" bestFit="1" customWidth="1"/>
    <col min="4369" max="4608" width="9" style="16"/>
    <col min="4609" max="4609" width="15.25" style="16" customWidth="1"/>
    <col min="4610" max="4610" width="22.75" style="16" customWidth="1"/>
    <col min="4611" max="4612" width="5.75" style="16" customWidth="1"/>
    <col min="4613" max="4618" width="20.75" style="16" customWidth="1"/>
    <col min="4619" max="4619" width="18.5" style="16" bestFit="1" customWidth="1"/>
    <col min="4620" max="4623" width="9" style="16"/>
    <col min="4624" max="4624" width="16.375" style="16" bestFit="1" customWidth="1"/>
    <col min="4625" max="4864" width="9" style="16"/>
    <col min="4865" max="4865" width="15.25" style="16" customWidth="1"/>
    <col min="4866" max="4866" width="22.75" style="16" customWidth="1"/>
    <col min="4867" max="4868" width="5.75" style="16" customWidth="1"/>
    <col min="4869" max="4874" width="20.75" style="16" customWidth="1"/>
    <col min="4875" max="4875" width="18.5" style="16" bestFit="1" customWidth="1"/>
    <col min="4876" max="4879" width="9" style="16"/>
    <col min="4880" max="4880" width="16.375" style="16" bestFit="1" customWidth="1"/>
    <col min="4881" max="5120" width="9" style="16"/>
    <col min="5121" max="5121" width="15.25" style="16" customWidth="1"/>
    <col min="5122" max="5122" width="22.75" style="16" customWidth="1"/>
    <col min="5123" max="5124" width="5.75" style="16" customWidth="1"/>
    <col min="5125" max="5130" width="20.75" style="16" customWidth="1"/>
    <col min="5131" max="5131" width="18.5" style="16" bestFit="1" customWidth="1"/>
    <col min="5132" max="5135" width="9" style="16"/>
    <col min="5136" max="5136" width="16.375" style="16" bestFit="1" customWidth="1"/>
    <col min="5137" max="5376" width="9" style="16"/>
    <col min="5377" max="5377" width="15.25" style="16" customWidth="1"/>
    <col min="5378" max="5378" width="22.75" style="16" customWidth="1"/>
    <col min="5379" max="5380" width="5.75" style="16" customWidth="1"/>
    <col min="5381" max="5386" width="20.75" style="16" customWidth="1"/>
    <col min="5387" max="5387" width="18.5" style="16" bestFit="1" customWidth="1"/>
    <col min="5388" max="5391" width="9" style="16"/>
    <col min="5392" max="5392" width="16.375" style="16" bestFit="1" customWidth="1"/>
    <col min="5393" max="5632" width="9" style="16"/>
    <col min="5633" max="5633" width="15.25" style="16" customWidth="1"/>
    <col min="5634" max="5634" width="22.75" style="16" customWidth="1"/>
    <col min="5635" max="5636" width="5.75" style="16" customWidth="1"/>
    <col min="5637" max="5642" width="20.75" style="16" customWidth="1"/>
    <col min="5643" max="5643" width="18.5" style="16" bestFit="1" customWidth="1"/>
    <col min="5644" max="5647" width="9" style="16"/>
    <col min="5648" max="5648" width="16.375" style="16" bestFit="1" customWidth="1"/>
    <col min="5649" max="5888" width="9" style="16"/>
    <col min="5889" max="5889" width="15.25" style="16" customWidth="1"/>
    <col min="5890" max="5890" width="22.75" style="16" customWidth="1"/>
    <col min="5891" max="5892" width="5.75" style="16" customWidth="1"/>
    <col min="5893" max="5898" width="20.75" style="16" customWidth="1"/>
    <col min="5899" max="5899" width="18.5" style="16" bestFit="1" customWidth="1"/>
    <col min="5900" max="5903" width="9" style="16"/>
    <col min="5904" max="5904" width="16.375" style="16" bestFit="1" customWidth="1"/>
    <col min="5905" max="6144" width="9" style="16"/>
    <col min="6145" max="6145" width="15.25" style="16" customWidth="1"/>
    <col min="6146" max="6146" width="22.75" style="16" customWidth="1"/>
    <col min="6147" max="6148" width="5.75" style="16" customWidth="1"/>
    <col min="6149" max="6154" width="20.75" style="16" customWidth="1"/>
    <col min="6155" max="6155" width="18.5" style="16" bestFit="1" customWidth="1"/>
    <col min="6156" max="6159" width="9" style="16"/>
    <col min="6160" max="6160" width="16.375" style="16" bestFit="1" customWidth="1"/>
    <col min="6161" max="6400" width="9" style="16"/>
    <col min="6401" max="6401" width="15.25" style="16" customWidth="1"/>
    <col min="6402" max="6402" width="22.75" style="16" customWidth="1"/>
    <col min="6403" max="6404" width="5.75" style="16" customWidth="1"/>
    <col min="6405" max="6410" width="20.75" style="16" customWidth="1"/>
    <col min="6411" max="6411" width="18.5" style="16" bestFit="1" customWidth="1"/>
    <col min="6412" max="6415" width="9" style="16"/>
    <col min="6416" max="6416" width="16.375" style="16" bestFit="1" customWidth="1"/>
    <col min="6417" max="6656" width="9" style="16"/>
    <col min="6657" max="6657" width="15.25" style="16" customWidth="1"/>
    <col min="6658" max="6658" width="22.75" style="16" customWidth="1"/>
    <col min="6659" max="6660" width="5.75" style="16" customWidth="1"/>
    <col min="6661" max="6666" width="20.75" style="16" customWidth="1"/>
    <col min="6667" max="6667" width="18.5" style="16" bestFit="1" customWidth="1"/>
    <col min="6668" max="6671" width="9" style="16"/>
    <col min="6672" max="6672" width="16.375" style="16" bestFit="1" customWidth="1"/>
    <col min="6673" max="6912" width="9" style="16"/>
    <col min="6913" max="6913" width="15.25" style="16" customWidth="1"/>
    <col min="6914" max="6914" width="22.75" style="16" customWidth="1"/>
    <col min="6915" max="6916" width="5.75" style="16" customWidth="1"/>
    <col min="6917" max="6922" width="20.75" style="16" customWidth="1"/>
    <col min="6923" max="6923" width="18.5" style="16" bestFit="1" customWidth="1"/>
    <col min="6924" max="6927" width="9" style="16"/>
    <col min="6928" max="6928" width="16.375" style="16" bestFit="1" customWidth="1"/>
    <col min="6929" max="7168" width="9" style="16"/>
    <col min="7169" max="7169" width="15.25" style="16" customWidth="1"/>
    <col min="7170" max="7170" width="22.75" style="16" customWidth="1"/>
    <col min="7171" max="7172" width="5.75" style="16" customWidth="1"/>
    <col min="7173" max="7178" width="20.75" style="16" customWidth="1"/>
    <col min="7179" max="7179" width="18.5" style="16" bestFit="1" customWidth="1"/>
    <col min="7180" max="7183" width="9" style="16"/>
    <col min="7184" max="7184" width="16.375" style="16" bestFit="1" customWidth="1"/>
    <col min="7185" max="7424" width="9" style="16"/>
    <col min="7425" max="7425" width="15.25" style="16" customWidth="1"/>
    <col min="7426" max="7426" width="22.75" style="16" customWidth="1"/>
    <col min="7427" max="7428" width="5.75" style="16" customWidth="1"/>
    <col min="7429" max="7434" width="20.75" style="16" customWidth="1"/>
    <col min="7435" max="7435" width="18.5" style="16" bestFit="1" customWidth="1"/>
    <col min="7436" max="7439" width="9" style="16"/>
    <col min="7440" max="7440" width="16.375" style="16" bestFit="1" customWidth="1"/>
    <col min="7441" max="7680" width="9" style="16"/>
    <col min="7681" max="7681" width="15.25" style="16" customWidth="1"/>
    <col min="7682" max="7682" width="22.75" style="16" customWidth="1"/>
    <col min="7683" max="7684" width="5.75" style="16" customWidth="1"/>
    <col min="7685" max="7690" width="20.75" style="16" customWidth="1"/>
    <col min="7691" max="7691" width="18.5" style="16" bestFit="1" customWidth="1"/>
    <col min="7692" max="7695" width="9" style="16"/>
    <col min="7696" max="7696" width="16.375" style="16" bestFit="1" customWidth="1"/>
    <col min="7697" max="7936" width="9" style="16"/>
    <col min="7937" max="7937" width="15.25" style="16" customWidth="1"/>
    <col min="7938" max="7938" width="22.75" style="16" customWidth="1"/>
    <col min="7939" max="7940" width="5.75" style="16" customWidth="1"/>
    <col min="7941" max="7946" width="20.75" style="16" customWidth="1"/>
    <col min="7947" max="7947" width="18.5" style="16" bestFit="1" customWidth="1"/>
    <col min="7948" max="7951" width="9" style="16"/>
    <col min="7952" max="7952" width="16.375" style="16" bestFit="1" customWidth="1"/>
    <col min="7953" max="8192" width="9" style="16"/>
    <col min="8193" max="8193" width="15.25" style="16" customWidth="1"/>
    <col min="8194" max="8194" width="22.75" style="16" customWidth="1"/>
    <col min="8195" max="8196" width="5.75" style="16" customWidth="1"/>
    <col min="8197" max="8202" width="20.75" style="16" customWidth="1"/>
    <col min="8203" max="8203" width="18.5" style="16" bestFit="1" customWidth="1"/>
    <col min="8204" max="8207" width="9" style="16"/>
    <col min="8208" max="8208" width="16.375" style="16" bestFit="1" customWidth="1"/>
    <col min="8209" max="8448" width="9" style="16"/>
    <col min="8449" max="8449" width="15.25" style="16" customWidth="1"/>
    <col min="8450" max="8450" width="22.75" style="16" customWidth="1"/>
    <col min="8451" max="8452" width="5.75" style="16" customWidth="1"/>
    <col min="8453" max="8458" width="20.75" style="16" customWidth="1"/>
    <col min="8459" max="8459" width="18.5" style="16" bestFit="1" customWidth="1"/>
    <col min="8460" max="8463" width="9" style="16"/>
    <col min="8464" max="8464" width="16.375" style="16" bestFit="1" customWidth="1"/>
    <col min="8465" max="8704" width="9" style="16"/>
    <col min="8705" max="8705" width="15.25" style="16" customWidth="1"/>
    <col min="8706" max="8706" width="22.75" style="16" customWidth="1"/>
    <col min="8707" max="8708" width="5.75" style="16" customWidth="1"/>
    <col min="8709" max="8714" width="20.75" style="16" customWidth="1"/>
    <col min="8715" max="8715" width="18.5" style="16" bestFit="1" customWidth="1"/>
    <col min="8716" max="8719" width="9" style="16"/>
    <col min="8720" max="8720" width="16.375" style="16" bestFit="1" customWidth="1"/>
    <col min="8721" max="8960" width="9" style="16"/>
    <col min="8961" max="8961" width="15.25" style="16" customWidth="1"/>
    <col min="8962" max="8962" width="22.75" style="16" customWidth="1"/>
    <col min="8963" max="8964" width="5.75" style="16" customWidth="1"/>
    <col min="8965" max="8970" width="20.75" style="16" customWidth="1"/>
    <col min="8971" max="8971" width="18.5" style="16" bestFit="1" customWidth="1"/>
    <col min="8972" max="8975" width="9" style="16"/>
    <col min="8976" max="8976" width="16.375" style="16" bestFit="1" customWidth="1"/>
    <col min="8977" max="9216" width="9" style="16"/>
    <col min="9217" max="9217" width="15.25" style="16" customWidth="1"/>
    <col min="9218" max="9218" width="22.75" style="16" customWidth="1"/>
    <col min="9219" max="9220" width="5.75" style="16" customWidth="1"/>
    <col min="9221" max="9226" width="20.75" style="16" customWidth="1"/>
    <col min="9227" max="9227" width="18.5" style="16" bestFit="1" customWidth="1"/>
    <col min="9228" max="9231" width="9" style="16"/>
    <col min="9232" max="9232" width="16.375" style="16" bestFit="1" customWidth="1"/>
    <col min="9233" max="9472" width="9" style="16"/>
    <col min="9473" max="9473" width="15.25" style="16" customWidth="1"/>
    <col min="9474" max="9474" width="22.75" style="16" customWidth="1"/>
    <col min="9475" max="9476" width="5.75" style="16" customWidth="1"/>
    <col min="9477" max="9482" width="20.75" style="16" customWidth="1"/>
    <col min="9483" max="9483" width="18.5" style="16" bestFit="1" customWidth="1"/>
    <col min="9484" max="9487" width="9" style="16"/>
    <col min="9488" max="9488" width="16.375" style="16" bestFit="1" customWidth="1"/>
    <col min="9489" max="9728" width="9" style="16"/>
    <col min="9729" max="9729" width="15.25" style="16" customWidth="1"/>
    <col min="9730" max="9730" width="22.75" style="16" customWidth="1"/>
    <col min="9731" max="9732" width="5.75" style="16" customWidth="1"/>
    <col min="9733" max="9738" width="20.75" style="16" customWidth="1"/>
    <col min="9739" max="9739" width="18.5" style="16" bestFit="1" customWidth="1"/>
    <col min="9740" max="9743" width="9" style="16"/>
    <col min="9744" max="9744" width="16.375" style="16" bestFit="1" customWidth="1"/>
    <col min="9745" max="9984" width="9" style="16"/>
    <col min="9985" max="9985" width="15.25" style="16" customWidth="1"/>
    <col min="9986" max="9986" width="22.75" style="16" customWidth="1"/>
    <col min="9987" max="9988" width="5.75" style="16" customWidth="1"/>
    <col min="9989" max="9994" width="20.75" style="16" customWidth="1"/>
    <col min="9995" max="9995" width="18.5" style="16" bestFit="1" customWidth="1"/>
    <col min="9996" max="9999" width="9" style="16"/>
    <col min="10000" max="10000" width="16.375" style="16" bestFit="1" customWidth="1"/>
    <col min="10001" max="10240" width="9" style="16"/>
    <col min="10241" max="10241" width="15.25" style="16" customWidth="1"/>
    <col min="10242" max="10242" width="22.75" style="16" customWidth="1"/>
    <col min="10243" max="10244" width="5.75" style="16" customWidth="1"/>
    <col min="10245" max="10250" width="20.75" style="16" customWidth="1"/>
    <col min="10251" max="10251" width="18.5" style="16" bestFit="1" customWidth="1"/>
    <col min="10252" max="10255" width="9" style="16"/>
    <col min="10256" max="10256" width="16.375" style="16" bestFit="1" customWidth="1"/>
    <col min="10257" max="10496" width="9" style="16"/>
    <col min="10497" max="10497" width="15.25" style="16" customWidth="1"/>
    <col min="10498" max="10498" width="22.75" style="16" customWidth="1"/>
    <col min="10499" max="10500" width="5.75" style="16" customWidth="1"/>
    <col min="10501" max="10506" width="20.75" style="16" customWidth="1"/>
    <col min="10507" max="10507" width="18.5" style="16" bestFit="1" customWidth="1"/>
    <col min="10508" max="10511" width="9" style="16"/>
    <col min="10512" max="10512" width="16.375" style="16" bestFit="1" customWidth="1"/>
    <col min="10513" max="10752" width="9" style="16"/>
    <col min="10753" max="10753" width="15.25" style="16" customWidth="1"/>
    <col min="10754" max="10754" width="22.75" style="16" customWidth="1"/>
    <col min="10755" max="10756" width="5.75" style="16" customWidth="1"/>
    <col min="10757" max="10762" width="20.75" style="16" customWidth="1"/>
    <col min="10763" max="10763" width="18.5" style="16" bestFit="1" customWidth="1"/>
    <col min="10764" max="10767" width="9" style="16"/>
    <col min="10768" max="10768" width="16.375" style="16" bestFit="1" customWidth="1"/>
    <col min="10769" max="11008" width="9" style="16"/>
    <col min="11009" max="11009" width="15.25" style="16" customWidth="1"/>
    <col min="11010" max="11010" width="22.75" style="16" customWidth="1"/>
    <col min="11011" max="11012" width="5.75" style="16" customWidth="1"/>
    <col min="11013" max="11018" width="20.75" style="16" customWidth="1"/>
    <col min="11019" max="11019" width="18.5" style="16" bestFit="1" customWidth="1"/>
    <col min="11020" max="11023" width="9" style="16"/>
    <col min="11024" max="11024" width="16.375" style="16" bestFit="1" customWidth="1"/>
    <col min="11025" max="11264" width="9" style="16"/>
    <col min="11265" max="11265" width="15.25" style="16" customWidth="1"/>
    <col min="11266" max="11266" width="22.75" style="16" customWidth="1"/>
    <col min="11267" max="11268" width="5.75" style="16" customWidth="1"/>
    <col min="11269" max="11274" width="20.75" style="16" customWidth="1"/>
    <col min="11275" max="11275" width="18.5" style="16" bestFit="1" customWidth="1"/>
    <col min="11276" max="11279" width="9" style="16"/>
    <col min="11280" max="11280" width="16.375" style="16" bestFit="1" customWidth="1"/>
    <col min="11281" max="11520" width="9" style="16"/>
    <col min="11521" max="11521" width="15.25" style="16" customWidth="1"/>
    <col min="11522" max="11522" width="22.75" style="16" customWidth="1"/>
    <col min="11523" max="11524" width="5.75" style="16" customWidth="1"/>
    <col min="11525" max="11530" width="20.75" style="16" customWidth="1"/>
    <col min="11531" max="11531" width="18.5" style="16" bestFit="1" customWidth="1"/>
    <col min="11532" max="11535" width="9" style="16"/>
    <col min="11536" max="11536" width="16.375" style="16" bestFit="1" customWidth="1"/>
    <col min="11537" max="11776" width="9" style="16"/>
    <col min="11777" max="11777" width="15.25" style="16" customWidth="1"/>
    <col min="11778" max="11778" width="22.75" style="16" customWidth="1"/>
    <col min="11779" max="11780" width="5.75" style="16" customWidth="1"/>
    <col min="11781" max="11786" width="20.75" style="16" customWidth="1"/>
    <col min="11787" max="11787" width="18.5" style="16" bestFit="1" customWidth="1"/>
    <col min="11788" max="11791" width="9" style="16"/>
    <col min="11792" max="11792" width="16.375" style="16" bestFit="1" customWidth="1"/>
    <col min="11793" max="12032" width="9" style="16"/>
    <col min="12033" max="12033" width="15.25" style="16" customWidth="1"/>
    <col min="12034" max="12034" width="22.75" style="16" customWidth="1"/>
    <col min="12035" max="12036" width="5.75" style="16" customWidth="1"/>
    <col min="12037" max="12042" width="20.75" style="16" customWidth="1"/>
    <col min="12043" max="12043" width="18.5" style="16" bestFit="1" customWidth="1"/>
    <col min="12044" max="12047" width="9" style="16"/>
    <col min="12048" max="12048" width="16.375" style="16" bestFit="1" customWidth="1"/>
    <col min="12049" max="12288" width="9" style="16"/>
    <col min="12289" max="12289" width="15.25" style="16" customWidth="1"/>
    <col min="12290" max="12290" width="22.75" style="16" customWidth="1"/>
    <col min="12291" max="12292" width="5.75" style="16" customWidth="1"/>
    <col min="12293" max="12298" width="20.75" style="16" customWidth="1"/>
    <col min="12299" max="12299" width="18.5" style="16" bestFit="1" customWidth="1"/>
    <col min="12300" max="12303" width="9" style="16"/>
    <col min="12304" max="12304" width="16.375" style="16" bestFit="1" customWidth="1"/>
    <col min="12305" max="12544" width="9" style="16"/>
    <col min="12545" max="12545" width="15.25" style="16" customWidth="1"/>
    <col min="12546" max="12546" width="22.75" style="16" customWidth="1"/>
    <col min="12547" max="12548" width="5.75" style="16" customWidth="1"/>
    <col min="12549" max="12554" width="20.75" style="16" customWidth="1"/>
    <col min="12555" max="12555" width="18.5" style="16" bestFit="1" customWidth="1"/>
    <col min="12556" max="12559" width="9" style="16"/>
    <col min="12560" max="12560" width="16.375" style="16" bestFit="1" customWidth="1"/>
    <col min="12561" max="12800" width="9" style="16"/>
    <col min="12801" max="12801" width="15.25" style="16" customWidth="1"/>
    <col min="12802" max="12802" width="22.75" style="16" customWidth="1"/>
    <col min="12803" max="12804" width="5.75" style="16" customWidth="1"/>
    <col min="12805" max="12810" width="20.75" style="16" customWidth="1"/>
    <col min="12811" max="12811" width="18.5" style="16" bestFit="1" customWidth="1"/>
    <col min="12812" max="12815" width="9" style="16"/>
    <col min="12816" max="12816" width="16.375" style="16" bestFit="1" customWidth="1"/>
    <col min="12817" max="13056" width="9" style="16"/>
    <col min="13057" max="13057" width="15.25" style="16" customWidth="1"/>
    <col min="13058" max="13058" width="22.75" style="16" customWidth="1"/>
    <col min="13059" max="13060" width="5.75" style="16" customWidth="1"/>
    <col min="13061" max="13066" width="20.75" style="16" customWidth="1"/>
    <col min="13067" max="13067" width="18.5" style="16" bestFit="1" customWidth="1"/>
    <col min="13068" max="13071" width="9" style="16"/>
    <col min="13072" max="13072" width="16.375" style="16" bestFit="1" customWidth="1"/>
    <col min="13073" max="13312" width="9" style="16"/>
    <col min="13313" max="13313" width="15.25" style="16" customWidth="1"/>
    <col min="13314" max="13314" width="22.75" style="16" customWidth="1"/>
    <col min="13315" max="13316" width="5.75" style="16" customWidth="1"/>
    <col min="13317" max="13322" width="20.75" style="16" customWidth="1"/>
    <col min="13323" max="13323" width="18.5" style="16" bestFit="1" customWidth="1"/>
    <col min="13324" max="13327" width="9" style="16"/>
    <col min="13328" max="13328" width="16.375" style="16" bestFit="1" customWidth="1"/>
    <col min="13329" max="13568" width="9" style="16"/>
    <col min="13569" max="13569" width="15.25" style="16" customWidth="1"/>
    <col min="13570" max="13570" width="22.75" style="16" customWidth="1"/>
    <col min="13571" max="13572" width="5.75" style="16" customWidth="1"/>
    <col min="13573" max="13578" width="20.75" style="16" customWidth="1"/>
    <col min="13579" max="13579" width="18.5" style="16" bestFit="1" customWidth="1"/>
    <col min="13580" max="13583" width="9" style="16"/>
    <col min="13584" max="13584" width="16.375" style="16" bestFit="1" customWidth="1"/>
    <col min="13585" max="13824" width="9" style="16"/>
    <col min="13825" max="13825" width="15.25" style="16" customWidth="1"/>
    <col min="13826" max="13826" width="22.75" style="16" customWidth="1"/>
    <col min="13827" max="13828" width="5.75" style="16" customWidth="1"/>
    <col min="13829" max="13834" width="20.75" style="16" customWidth="1"/>
    <col min="13835" max="13835" width="18.5" style="16" bestFit="1" customWidth="1"/>
    <col min="13836" max="13839" width="9" style="16"/>
    <col min="13840" max="13840" width="16.375" style="16" bestFit="1" customWidth="1"/>
    <col min="13841" max="14080" width="9" style="16"/>
    <col min="14081" max="14081" width="15.25" style="16" customWidth="1"/>
    <col min="14082" max="14082" width="22.75" style="16" customWidth="1"/>
    <col min="14083" max="14084" width="5.75" style="16" customWidth="1"/>
    <col min="14085" max="14090" width="20.75" style="16" customWidth="1"/>
    <col min="14091" max="14091" width="18.5" style="16" bestFit="1" customWidth="1"/>
    <col min="14092" max="14095" width="9" style="16"/>
    <col min="14096" max="14096" width="16.375" style="16" bestFit="1" customWidth="1"/>
    <col min="14097" max="14336" width="9" style="16"/>
    <col min="14337" max="14337" width="15.25" style="16" customWidth="1"/>
    <col min="14338" max="14338" width="22.75" style="16" customWidth="1"/>
    <col min="14339" max="14340" width="5.75" style="16" customWidth="1"/>
    <col min="14341" max="14346" width="20.75" style="16" customWidth="1"/>
    <col min="14347" max="14347" width="18.5" style="16" bestFit="1" customWidth="1"/>
    <col min="14348" max="14351" width="9" style="16"/>
    <col min="14352" max="14352" width="16.375" style="16" bestFit="1" customWidth="1"/>
    <col min="14353" max="14592" width="9" style="16"/>
    <col min="14593" max="14593" width="15.25" style="16" customWidth="1"/>
    <col min="14594" max="14594" width="22.75" style="16" customWidth="1"/>
    <col min="14595" max="14596" width="5.75" style="16" customWidth="1"/>
    <col min="14597" max="14602" width="20.75" style="16" customWidth="1"/>
    <col min="14603" max="14603" width="18.5" style="16" bestFit="1" customWidth="1"/>
    <col min="14604" max="14607" width="9" style="16"/>
    <col min="14608" max="14608" width="16.375" style="16" bestFit="1" customWidth="1"/>
    <col min="14609" max="14848" width="9" style="16"/>
    <col min="14849" max="14849" width="15.25" style="16" customWidth="1"/>
    <col min="14850" max="14850" width="22.75" style="16" customWidth="1"/>
    <col min="14851" max="14852" width="5.75" style="16" customWidth="1"/>
    <col min="14853" max="14858" width="20.75" style="16" customWidth="1"/>
    <col min="14859" max="14859" width="18.5" style="16" bestFit="1" customWidth="1"/>
    <col min="14860" max="14863" width="9" style="16"/>
    <col min="14864" max="14864" width="16.375" style="16" bestFit="1" customWidth="1"/>
    <col min="14865" max="15104" width="9" style="16"/>
    <col min="15105" max="15105" width="15.25" style="16" customWidth="1"/>
    <col min="15106" max="15106" width="22.75" style="16" customWidth="1"/>
    <col min="15107" max="15108" width="5.75" style="16" customWidth="1"/>
    <col min="15109" max="15114" width="20.75" style="16" customWidth="1"/>
    <col min="15115" max="15115" width="18.5" style="16" bestFit="1" customWidth="1"/>
    <col min="15116" max="15119" width="9" style="16"/>
    <col min="15120" max="15120" width="16.375" style="16" bestFit="1" customWidth="1"/>
    <col min="15121" max="15360" width="9" style="16"/>
    <col min="15361" max="15361" width="15.25" style="16" customWidth="1"/>
    <col min="15362" max="15362" width="22.75" style="16" customWidth="1"/>
    <col min="15363" max="15364" width="5.75" style="16" customWidth="1"/>
    <col min="15365" max="15370" width="20.75" style="16" customWidth="1"/>
    <col min="15371" max="15371" width="18.5" style="16" bestFit="1" customWidth="1"/>
    <col min="15372" max="15375" width="9" style="16"/>
    <col min="15376" max="15376" width="16.375" style="16" bestFit="1" customWidth="1"/>
    <col min="15377" max="15616" width="9" style="16"/>
    <col min="15617" max="15617" width="15.25" style="16" customWidth="1"/>
    <col min="15618" max="15618" width="22.75" style="16" customWidth="1"/>
    <col min="15619" max="15620" width="5.75" style="16" customWidth="1"/>
    <col min="15621" max="15626" width="20.75" style="16" customWidth="1"/>
    <col min="15627" max="15627" width="18.5" style="16" bestFit="1" customWidth="1"/>
    <col min="15628" max="15631" width="9" style="16"/>
    <col min="15632" max="15632" width="16.375" style="16" bestFit="1" customWidth="1"/>
    <col min="15633" max="15872" width="9" style="16"/>
    <col min="15873" max="15873" width="15.25" style="16" customWidth="1"/>
    <col min="15874" max="15874" width="22.75" style="16" customWidth="1"/>
    <col min="15875" max="15876" width="5.75" style="16" customWidth="1"/>
    <col min="15877" max="15882" width="20.75" style="16" customWidth="1"/>
    <col min="15883" max="15883" width="18.5" style="16" bestFit="1" customWidth="1"/>
    <col min="15884" max="15887" width="9" style="16"/>
    <col min="15888" max="15888" width="16.375" style="16" bestFit="1" customWidth="1"/>
    <col min="15889" max="16128" width="9" style="16"/>
    <col min="16129" max="16129" width="15.25" style="16" customWidth="1"/>
    <col min="16130" max="16130" width="22.75" style="16" customWidth="1"/>
    <col min="16131" max="16132" width="5.75" style="16" customWidth="1"/>
    <col min="16133" max="16138" width="20.75" style="16" customWidth="1"/>
    <col min="16139" max="16139" width="18.5" style="16" bestFit="1" customWidth="1"/>
    <col min="16140" max="16143" width="9" style="16"/>
    <col min="16144" max="16144" width="16.375" style="16" bestFit="1" customWidth="1"/>
    <col min="16145" max="16384" width="9" style="16"/>
  </cols>
  <sheetData>
    <row r="1" spans="1:10" ht="37.5" customHeight="1">
      <c r="A1" s="161" t="s">
        <v>289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25.5" customHeight="1"/>
    <row r="3" spans="1:10" ht="20.100000000000001" customHeight="1">
      <c r="F3" s="162"/>
      <c r="G3" s="162"/>
      <c r="H3" s="162"/>
      <c r="I3" s="162"/>
    </row>
    <row r="4" spans="1:10" ht="20.100000000000001" customHeight="1">
      <c r="E4" s="163"/>
      <c r="F4" s="163"/>
      <c r="G4" s="163"/>
      <c r="H4" s="163"/>
      <c r="I4" s="163"/>
    </row>
    <row r="5" spans="1:10" ht="20.100000000000001" customHeight="1">
      <c r="A5" s="17"/>
    </row>
    <row r="6" spans="1:10" ht="24.95" customHeight="1">
      <c r="A6" s="17"/>
      <c r="B6" s="18" t="str">
        <f>☞①공사명입력표지출력!A12</f>
        <v>공사명 : 세종문화회관장애인편의시설개선공사(화장실)</v>
      </c>
      <c r="C6" s="18"/>
      <c r="D6" s="19"/>
      <c r="E6" s="19"/>
      <c r="F6" s="19"/>
      <c r="G6" s="19"/>
      <c r="H6" s="19"/>
    </row>
    <row r="7" spans="1:10" ht="24.95" customHeight="1">
      <c r="A7" s="17"/>
      <c r="B7" s="164" t="e">
        <f>"총 공 사 비 : 일금" &amp;NUMBERSTRING(I19,1) &amp;"원정"</f>
        <v>#REF!</v>
      </c>
      <c r="C7" s="164"/>
      <c r="D7" s="164"/>
      <c r="E7" s="164"/>
      <c r="F7" s="20" t="e">
        <f>I19</f>
        <v>#REF!</v>
      </c>
      <c r="G7" s="21"/>
      <c r="H7" s="21"/>
    </row>
    <row r="8" spans="1:10" ht="24.95" customHeight="1">
      <c r="A8" s="17"/>
      <c r="B8" s="164" t="e">
        <f>"도 급 금 액 : 일금" &amp;NUMBERSTRING(E19,1) &amp;"원정"</f>
        <v>#REF!</v>
      </c>
      <c r="C8" s="164"/>
      <c r="D8" s="164"/>
      <c r="E8" s="164"/>
      <c r="F8" s="20" t="e">
        <f>E19</f>
        <v>#REF!</v>
      </c>
      <c r="G8" s="21"/>
      <c r="H8" s="21"/>
    </row>
    <row r="9" spans="1:10" ht="18.600000000000001" customHeight="1">
      <c r="A9" s="17"/>
      <c r="B9" s="18"/>
      <c r="C9" s="19"/>
      <c r="D9" s="19"/>
      <c r="E9" s="19"/>
      <c r="F9" s="21"/>
      <c r="G9" s="21"/>
      <c r="H9" s="21"/>
      <c r="I9" s="22"/>
    </row>
    <row r="10" spans="1:10" ht="18.600000000000001" customHeight="1">
      <c r="A10" s="17"/>
      <c r="B10" s="18"/>
      <c r="C10" s="19"/>
      <c r="D10" s="19"/>
      <c r="E10" s="19"/>
      <c r="F10" s="21"/>
      <c r="G10" s="21"/>
      <c r="H10" s="165" t="s">
        <v>290</v>
      </c>
      <c r="I10" s="165"/>
      <c r="J10" s="165"/>
    </row>
    <row r="11" spans="1:10" ht="37.15" customHeight="1">
      <c r="A11" s="23" t="s">
        <v>291</v>
      </c>
      <c r="B11" s="23" t="s">
        <v>292</v>
      </c>
      <c r="C11" s="23" t="s">
        <v>293</v>
      </c>
      <c r="D11" s="23" t="s">
        <v>294</v>
      </c>
      <c r="E11" s="23" t="s">
        <v>295</v>
      </c>
      <c r="F11" s="23" t="s">
        <v>296</v>
      </c>
      <c r="G11" s="23" t="s">
        <v>297</v>
      </c>
      <c r="H11" s="24" t="s">
        <v>298</v>
      </c>
      <c r="I11" s="23" t="s">
        <v>299</v>
      </c>
      <c r="J11" s="23" t="s">
        <v>300</v>
      </c>
    </row>
    <row r="12" spans="1:10" ht="37.15" customHeight="1">
      <c r="A12" s="25" t="s">
        <v>301</v>
      </c>
      <c r="B12" s="25"/>
      <c r="C12" s="26" t="s">
        <v>302</v>
      </c>
      <c r="D12" s="26">
        <v>1</v>
      </c>
      <c r="E12" s="27" t="e">
        <f>#REF!</f>
        <v>#REF!</v>
      </c>
      <c r="F12" s="27" t="e">
        <f>#REF!</f>
        <v>#REF!</v>
      </c>
      <c r="G12" s="27" t="e">
        <f>#REF!</f>
        <v>#REF!</v>
      </c>
      <c r="H12" s="27">
        <v>0</v>
      </c>
      <c r="I12" s="27" t="e">
        <f>SUM(E12:H12)</f>
        <v>#REF!</v>
      </c>
      <c r="J12" s="28" t="s">
        <v>303</v>
      </c>
    </row>
    <row r="13" spans="1:10" ht="37.15" customHeight="1">
      <c r="A13" s="29"/>
      <c r="B13" s="30"/>
      <c r="C13" s="26" t="s">
        <v>304</v>
      </c>
      <c r="D13" s="26">
        <v>1</v>
      </c>
      <c r="E13" s="27">
        <v>0</v>
      </c>
      <c r="F13" s="27"/>
      <c r="G13" s="27"/>
      <c r="H13" s="27"/>
      <c r="I13" s="27">
        <f>SUM(E13:H13)</f>
        <v>0</v>
      </c>
      <c r="J13" s="28"/>
    </row>
    <row r="14" spans="1:10" ht="37.15" customHeight="1">
      <c r="A14" s="155" t="s">
        <v>305</v>
      </c>
      <c r="B14" s="156"/>
      <c r="C14" s="31"/>
      <c r="D14" s="31"/>
      <c r="E14" s="32" t="e">
        <f>SUM(E12:E13)</f>
        <v>#REF!</v>
      </c>
      <c r="F14" s="32" t="e">
        <f>SUM(F12:F13)</f>
        <v>#REF!</v>
      </c>
      <c r="G14" s="32" t="e">
        <f>SUM(G12:G13)</f>
        <v>#REF!</v>
      </c>
      <c r="H14" s="32">
        <f>SUM(H12:H13)</f>
        <v>0</v>
      </c>
      <c r="I14" s="32" t="e">
        <f>I12+I13</f>
        <v>#REF!</v>
      </c>
      <c r="J14" s="33"/>
    </row>
    <row r="15" spans="1:10" ht="37.15" customHeight="1">
      <c r="A15" s="34" t="s">
        <v>306</v>
      </c>
      <c r="B15" s="25"/>
      <c r="C15" s="26" t="s">
        <v>302</v>
      </c>
      <c r="D15" s="26">
        <v>1</v>
      </c>
      <c r="E15" s="27">
        <v>5392000</v>
      </c>
      <c r="F15" s="27">
        <v>0</v>
      </c>
      <c r="G15" s="27">
        <v>0</v>
      </c>
      <c r="H15" s="27">
        <v>0</v>
      </c>
      <c r="I15" s="27">
        <f>SUM(E15:H15)</f>
        <v>5392000</v>
      </c>
      <c r="J15" s="35"/>
    </row>
    <row r="16" spans="1:10" ht="37.15" customHeight="1">
      <c r="A16" s="34" t="s">
        <v>307</v>
      </c>
      <c r="B16" s="25"/>
      <c r="C16" s="26" t="s">
        <v>302</v>
      </c>
      <c r="D16" s="26">
        <v>1</v>
      </c>
      <c r="E16" s="27">
        <v>0</v>
      </c>
      <c r="F16" s="27"/>
      <c r="G16" s="27"/>
      <c r="H16" s="27"/>
      <c r="I16" s="27">
        <f>SUM(E16:H16)</f>
        <v>0</v>
      </c>
      <c r="J16" s="28"/>
    </row>
    <row r="17" spans="1:16" ht="37.15" customHeight="1">
      <c r="A17" s="25" t="s">
        <v>308</v>
      </c>
      <c r="B17" s="36"/>
      <c r="C17" s="26" t="s">
        <v>304</v>
      </c>
      <c r="D17" s="26">
        <v>1</v>
      </c>
      <c r="E17" s="27" t="e">
        <f>#REF!</f>
        <v>#REF!</v>
      </c>
      <c r="F17" s="27"/>
      <c r="G17" s="27"/>
      <c r="H17" s="27"/>
      <c r="I17" s="27" t="e">
        <f>SUM(E17:H17)</f>
        <v>#REF!</v>
      </c>
      <c r="J17" s="28"/>
    </row>
    <row r="18" spans="1:16" ht="37.15" customHeight="1">
      <c r="A18" s="155" t="s">
        <v>305</v>
      </c>
      <c r="B18" s="156"/>
      <c r="C18" s="31"/>
      <c r="D18" s="31"/>
      <c r="E18" s="32" t="e">
        <f>SUM(E15:E17)</f>
        <v>#REF!</v>
      </c>
      <c r="F18" s="32">
        <f>SUM(F15:F17)</f>
        <v>0</v>
      </c>
      <c r="G18" s="32">
        <f>SUM(G15:G17)</f>
        <v>0</v>
      </c>
      <c r="H18" s="32">
        <f>SUM(H15:H17)</f>
        <v>0</v>
      </c>
      <c r="I18" s="32" t="e">
        <f>SUM(I15:I17)</f>
        <v>#REF!</v>
      </c>
      <c r="J18" s="33"/>
      <c r="P18" s="22"/>
    </row>
    <row r="19" spans="1:16" ht="37.15" customHeight="1">
      <c r="A19" s="157" t="s">
        <v>309</v>
      </c>
      <c r="B19" s="158"/>
      <c r="C19" s="23"/>
      <c r="D19" s="23"/>
      <c r="E19" s="37" t="e">
        <f>E14+E18-1</f>
        <v>#REF!</v>
      </c>
      <c r="F19" s="37" t="e">
        <f>F14+F18</f>
        <v>#REF!</v>
      </c>
      <c r="G19" s="37" t="e">
        <f>G14+G18</f>
        <v>#REF!</v>
      </c>
      <c r="H19" s="37">
        <f>H14+H18</f>
        <v>0</v>
      </c>
      <c r="I19" s="37" t="e">
        <f>I14+I18-1</f>
        <v>#REF!</v>
      </c>
      <c r="J19" s="38"/>
    </row>
    <row r="20" spans="1:16" ht="12" customHeight="1">
      <c r="E20" s="159"/>
      <c r="F20" s="159"/>
      <c r="G20" s="159"/>
      <c r="H20" s="159"/>
      <c r="I20" s="159"/>
    </row>
    <row r="21" spans="1:16" ht="12" customHeight="1">
      <c r="E21" s="160"/>
      <c r="F21" s="160"/>
      <c r="G21" s="160"/>
      <c r="H21" s="160"/>
      <c r="I21" s="160"/>
    </row>
    <row r="22" spans="1:16" ht="12" customHeight="1"/>
    <row r="23" spans="1:16" ht="12" customHeight="1"/>
    <row r="24" spans="1:16" ht="12" customHeight="1"/>
    <row r="25" spans="1:16" ht="12" customHeight="1"/>
    <row r="26" spans="1:16" ht="12" customHeight="1"/>
    <row r="27" spans="1:16" ht="12" customHeight="1"/>
    <row r="28" spans="1:16" ht="12" customHeight="1"/>
    <row r="29" spans="1:16" ht="12" customHeight="1"/>
    <row r="30" spans="1:16" ht="12" customHeight="1"/>
    <row r="31" spans="1:16" ht="12" customHeight="1"/>
    <row r="32" spans="1:16" ht="12" customHeight="1"/>
    <row r="33" ht="12" customHeight="1"/>
  </sheetData>
  <mergeCells count="10">
    <mergeCell ref="A14:B14"/>
    <mergeCell ref="A18:B18"/>
    <mergeCell ref="A19:B19"/>
    <mergeCell ref="E20:I21"/>
    <mergeCell ref="A1:J1"/>
    <mergeCell ref="F3:I3"/>
    <mergeCell ref="E4:I4"/>
    <mergeCell ref="B7:E7"/>
    <mergeCell ref="B8:E8"/>
    <mergeCell ref="H10:J10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P54"/>
  <sheetViews>
    <sheetView tabSelected="1" view="pageBreakPreview" zoomScale="90" zoomScaleNormal="100" zoomScaleSheetLayoutView="90" workbookViewId="0">
      <pane xSplit="3" ySplit="2" topLeftCell="D3" activePane="bottomRight" state="frozen"/>
      <selection activeCell="A13" sqref="A13"/>
      <selection pane="topRight" activeCell="A13" sqref="A13"/>
      <selection pane="bottomLeft" activeCell="A13" sqref="A13"/>
      <selection pane="bottomRight" activeCell="I29" sqref="I29"/>
    </sheetView>
  </sheetViews>
  <sheetFormatPr defaultColWidth="8.875" defaultRowHeight="13.5"/>
  <cols>
    <col min="1" max="2" width="5.25" style="40" customWidth="1"/>
    <col min="3" max="3" width="33.75" style="40" customWidth="1"/>
    <col min="4" max="4" width="2.75" style="40" customWidth="1"/>
    <col min="5" max="5" width="19.75" style="40" customWidth="1"/>
    <col min="6" max="6" width="2.75" style="40" customWidth="1"/>
    <col min="7" max="7" width="17" style="40" customWidth="1"/>
    <col min="8" max="8" width="3.125" style="40" customWidth="1"/>
    <col min="9" max="9" width="6.75" style="40" customWidth="1"/>
    <col min="10" max="10" width="3.125" style="40" customWidth="1"/>
    <col min="11" max="11" width="8.875" style="40"/>
    <col min="12" max="12" width="3.125" style="40" customWidth="1"/>
    <col min="13" max="13" width="5" style="40" customWidth="1"/>
    <col min="14" max="14" width="14.75" style="40" customWidth="1"/>
    <col min="15" max="15" width="4.75" style="40" customWidth="1"/>
    <col min="16" max="16" width="13.375" style="41" customWidth="1"/>
    <col min="17" max="256" width="8.875" style="40"/>
    <col min="257" max="258" width="5.25" style="40" customWidth="1"/>
    <col min="259" max="259" width="33.75" style="40" customWidth="1"/>
    <col min="260" max="260" width="2.75" style="40" customWidth="1"/>
    <col min="261" max="261" width="19.75" style="40" customWidth="1"/>
    <col min="262" max="262" width="2.75" style="40" customWidth="1"/>
    <col min="263" max="263" width="17" style="40" customWidth="1"/>
    <col min="264" max="264" width="3.125" style="40" customWidth="1"/>
    <col min="265" max="265" width="6.75" style="40" customWidth="1"/>
    <col min="266" max="266" width="3.125" style="40" customWidth="1"/>
    <col min="267" max="267" width="8.875" style="40"/>
    <col min="268" max="268" width="3.125" style="40" customWidth="1"/>
    <col min="269" max="269" width="5" style="40" customWidth="1"/>
    <col min="270" max="270" width="14.75" style="40" customWidth="1"/>
    <col min="271" max="271" width="4.75" style="40" customWidth="1"/>
    <col min="272" max="272" width="13.375" style="40" customWidth="1"/>
    <col min="273" max="512" width="8.875" style="40"/>
    <col min="513" max="514" width="5.25" style="40" customWidth="1"/>
    <col min="515" max="515" width="33.75" style="40" customWidth="1"/>
    <col min="516" max="516" width="2.75" style="40" customWidth="1"/>
    <col min="517" max="517" width="19.75" style="40" customWidth="1"/>
    <col min="518" max="518" width="2.75" style="40" customWidth="1"/>
    <col min="519" max="519" width="17" style="40" customWidth="1"/>
    <col min="520" max="520" width="3.125" style="40" customWidth="1"/>
    <col min="521" max="521" width="6.75" style="40" customWidth="1"/>
    <col min="522" max="522" width="3.125" style="40" customWidth="1"/>
    <col min="523" max="523" width="8.875" style="40"/>
    <col min="524" max="524" width="3.125" style="40" customWidth="1"/>
    <col min="525" max="525" width="5" style="40" customWidth="1"/>
    <col min="526" max="526" width="14.75" style="40" customWidth="1"/>
    <col min="527" max="527" width="4.75" style="40" customWidth="1"/>
    <col min="528" max="528" width="13.375" style="40" customWidth="1"/>
    <col min="529" max="768" width="8.875" style="40"/>
    <col min="769" max="770" width="5.25" style="40" customWidth="1"/>
    <col min="771" max="771" width="33.75" style="40" customWidth="1"/>
    <col min="772" max="772" width="2.75" style="40" customWidth="1"/>
    <col min="773" max="773" width="19.75" style="40" customWidth="1"/>
    <col min="774" max="774" width="2.75" style="40" customWidth="1"/>
    <col min="775" max="775" width="17" style="40" customWidth="1"/>
    <col min="776" max="776" width="3.125" style="40" customWidth="1"/>
    <col min="777" max="777" width="6.75" style="40" customWidth="1"/>
    <col min="778" max="778" width="3.125" style="40" customWidth="1"/>
    <col min="779" max="779" width="8.875" style="40"/>
    <col min="780" max="780" width="3.125" style="40" customWidth="1"/>
    <col min="781" max="781" width="5" style="40" customWidth="1"/>
    <col min="782" max="782" width="14.75" style="40" customWidth="1"/>
    <col min="783" max="783" width="4.75" style="40" customWidth="1"/>
    <col min="784" max="784" width="13.375" style="40" customWidth="1"/>
    <col min="785" max="1024" width="8.875" style="40"/>
    <col min="1025" max="1026" width="5.25" style="40" customWidth="1"/>
    <col min="1027" max="1027" width="33.75" style="40" customWidth="1"/>
    <col min="1028" max="1028" width="2.75" style="40" customWidth="1"/>
    <col min="1029" max="1029" width="19.75" style="40" customWidth="1"/>
    <col min="1030" max="1030" width="2.75" style="40" customWidth="1"/>
    <col min="1031" max="1031" width="17" style="40" customWidth="1"/>
    <col min="1032" max="1032" width="3.125" style="40" customWidth="1"/>
    <col min="1033" max="1033" width="6.75" style="40" customWidth="1"/>
    <col min="1034" max="1034" width="3.125" style="40" customWidth="1"/>
    <col min="1035" max="1035" width="8.875" style="40"/>
    <col min="1036" max="1036" width="3.125" style="40" customWidth="1"/>
    <col min="1037" max="1037" width="5" style="40" customWidth="1"/>
    <col min="1038" max="1038" width="14.75" style="40" customWidth="1"/>
    <col min="1039" max="1039" width="4.75" style="40" customWidth="1"/>
    <col min="1040" max="1040" width="13.375" style="40" customWidth="1"/>
    <col min="1041" max="1280" width="8.875" style="40"/>
    <col min="1281" max="1282" width="5.25" style="40" customWidth="1"/>
    <col min="1283" max="1283" width="33.75" style="40" customWidth="1"/>
    <col min="1284" max="1284" width="2.75" style="40" customWidth="1"/>
    <col min="1285" max="1285" width="19.75" style="40" customWidth="1"/>
    <col min="1286" max="1286" width="2.75" style="40" customWidth="1"/>
    <col min="1287" max="1287" width="17" style="40" customWidth="1"/>
    <col min="1288" max="1288" width="3.125" style="40" customWidth="1"/>
    <col min="1289" max="1289" width="6.75" style="40" customWidth="1"/>
    <col min="1290" max="1290" width="3.125" style="40" customWidth="1"/>
    <col min="1291" max="1291" width="8.875" style="40"/>
    <col min="1292" max="1292" width="3.125" style="40" customWidth="1"/>
    <col min="1293" max="1293" width="5" style="40" customWidth="1"/>
    <col min="1294" max="1294" width="14.75" style="40" customWidth="1"/>
    <col min="1295" max="1295" width="4.75" style="40" customWidth="1"/>
    <col min="1296" max="1296" width="13.375" style="40" customWidth="1"/>
    <col min="1297" max="1536" width="8.875" style="40"/>
    <col min="1537" max="1538" width="5.25" style="40" customWidth="1"/>
    <col min="1539" max="1539" width="33.75" style="40" customWidth="1"/>
    <col min="1540" max="1540" width="2.75" style="40" customWidth="1"/>
    <col min="1541" max="1541" width="19.75" style="40" customWidth="1"/>
    <col min="1542" max="1542" width="2.75" style="40" customWidth="1"/>
    <col min="1543" max="1543" width="17" style="40" customWidth="1"/>
    <col min="1544" max="1544" width="3.125" style="40" customWidth="1"/>
    <col min="1545" max="1545" width="6.75" style="40" customWidth="1"/>
    <col min="1546" max="1546" width="3.125" style="40" customWidth="1"/>
    <col min="1547" max="1547" width="8.875" style="40"/>
    <col min="1548" max="1548" width="3.125" style="40" customWidth="1"/>
    <col min="1549" max="1549" width="5" style="40" customWidth="1"/>
    <col min="1550" max="1550" width="14.75" style="40" customWidth="1"/>
    <col min="1551" max="1551" width="4.75" style="40" customWidth="1"/>
    <col min="1552" max="1552" width="13.375" style="40" customWidth="1"/>
    <col min="1553" max="1792" width="8.875" style="40"/>
    <col min="1793" max="1794" width="5.25" style="40" customWidth="1"/>
    <col min="1795" max="1795" width="33.75" style="40" customWidth="1"/>
    <col min="1796" max="1796" width="2.75" style="40" customWidth="1"/>
    <col min="1797" max="1797" width="19.75" style="40" customWidth="1"/>
    <col min="1798" max="1798" width="2.75" style="40" customWidth="1"/>
    <col min="1799" max="1799" width="17" style="40" customWidth="1"/>
    <col min="1800" max="1800" width="3.125" style="40" customWidth="1"/>
    <col min="1801" max="1801" width="6.75" style="40" customWidth="1"/>
    <col min="1802" max="1802" width="3.125" style="40" customWidth="1"/>
    <col min="1803" max="1803" width="8.875" style="40"/>
    <col min="1804" max="1804" width="3.125" style="40" customWidth="1"/>
    <col min="1805" max="1805" width="5" style="40" customWidth="1"/>
    <col min="1806" max="1806" width="14.75" style="40" customWidth="1"/>
    <col min="1807" max="1807" width="4.75" style="40" customWidth="1"/>
    <col min="1808" max="1808" width="13.375" style="40" customWidth="1"/>
    <col min="1809" max="2048" width="8.875" style="40"/>
    <col min="2049" max="2050" width="5.25" style="40" customWidth="1"/>
    <col min="2051" max="2051" width="33.75" style="40" customWidth="1"/>
    <col min="2052" max="2052" width="2.75" style="40" customWidth="1"/>
    <col min="2053" max="2053" width="19.75" style="40" customWidth="1"/>
    <col min="2054" max="2054" width="2.75" style="40" customWidth="1"/>
    <col min="2055" max="2055" width="17" style="40" customWidth="1"/>
    <col min="2056" max="2056" width="3.125" style="40" customWidth="1"/>
    <col min="2057" max="2057" width="6.75" style="40" customWidth="1"/>
    <col min="2058" max="2058" width="3.125" style="40" customWidth="1"/>
    <col min="2059" max="2059" width="8.875" style="40"/>
    <col min="2060" max="2060" width="3.125" style="40" customWidth="1"/>
    <col min="2061" max="2061" width="5" style="40" customWidth="1"/>
    <col min="2062" max="2062" width="14.75" style="40" customWidth="1"/>
    <col min="2063" max="2063" width="4.75" style="40" customWidth="1"/>
    <col min="2064" max="2064" width="13.375" style="40" customWidth="1"/>
    <col min="2065" max="2304" width="8.875" style="40"/>
    <col min="2305" max="2306" width="5.25" style="40" customWidth="1"/>
    <col min="2307" max="2307" width="33.75" style="40" customWidth="1"/>
    <col min="2308" max="2308" width="2.75" style="40" customWidth="1"/>
    <col min="2309" max="2309" width="19.75" style="40" customWidth="1"/>
    <col min="2310" max="2310" width="2.75" style="40" customWidth="1"/>
    <col min="2311" max="2311" width="17" style="40" customWidth="1"/>
    <col min="2312" max="2312" width="3.125" style="40" customWidth="1"/>
    <col min="2313" max="2313" width="6.75" style="40" customWidth="1"/>
    <col min="2314" max="2314" width="3.125" style="40" customWidth="1"/>
    <col min="2315" max="2315" width="8.875" style="40"/>
    <col min="2316" max="2316" width="3.125" style="40" customWidth="1"/>
    <col min="2317" max="2317" width="5" style="40" customWidth="1"/>
    <col min="2318" max="2318" width="14.75" style="40" customWidth="1"/>
    <col min="2319" max="2319" width="4.75" style="40" customWidth="1"/>
    <col min="2320" max="2320" width="13.375" style="40" customWidth="1"/>
    <col min="2321" max="2560" width="8.875" style="40"/>
    <col min="2561" max="2562" width="5.25" style="40" customWidth="1"/>
    <col min="2563" max="2563" width="33.75" style="40" customWidth="1"/>
    <col min="2564" max="2564" width="2.75" style="40" customWidth="1"/>
    <col min="2565" max="2565" width="19.75" style="40" customWidth="1"/>
    <col min="2566" max="2566" width="2.75" style="40" customWidth="1"/>
    <col min="2567" max="2567" width="17" style="40" customWidth="1"/>
    <col min="2568" max="2568" width="3.125" style="40" customWidth="1"/>
    <col min="2569" max="2569" width="6.75" style="40" customWidth="1"/>
    <col min="2570" max="2570" width="3.125" style="40" customWidth="1"/>
    <col min="2571" max="2571" width="8.875" style="40"/>
    <col min="2572" max="2572" width="3.125" style="40" customWidth="1"/>
    <col min="2573" max="2573" width="5" style="40" customWidth="1"/>
    <col min="2574" max="2574" width="14.75" style="40" customWidth="1"/>
    <col min="2575" max="2575" width="4.75" style="40" customWidth="1"/>
    <col min="2576" max="2576" width="13.375" style="40" customWidth="1"/>
    <col min="2577" max="2816" width="8.875" style="40"/>
    <col min="2817" max="2818" width="5.25" style="40" customWidth="1"/>
    <col min="2819" max="2819" width="33.75" style="40" customWidth="1"/>
    <col min="2820" max="2820" width="2.75" style="40" customWidth="1"/>
    <col min="2821" max="2821" width="19.75" style="40" customWidth="1"/>
    <col min="2822" max="2822" width="2.75" style="40" customWidth="1"/>
    <col min="2823" max="2823" width="17" style="40" customWidth="1"/>
    <col min="2824" max="2824" width="3.125" style="40" customWidth="1"/>
    <col min="2825" max="2825" width="6.75" style="40" customWidth="1"/>
    <col min="2826" max="2826" width="3.125" style="40" customWidth="1"/>
    <col min="2827" max="2827" width="8.875" style="40"/>
    <col min="2828" max="2828" width="3.125" style="40" customWidth="1"/>
    <col min="2829" max="2829" width="5" style="40" customWidth="1"/>
    <col min="2830" max="2830" width="14.75" style="40" customWidth="1"/>
    <col min="2831" max="2831" width="4.75" style="40" customWidth="1"/>
    <col min="2832" max="2832" width="13.375" style="40" customWidth="1"/>
    <col min="2833" max="3072" width="8.875" style="40"/>
    <col min="3073" max="3074" width="5.25" style="40" customWidth="1"/>
    <col min="3075" max="3075" width="33.75" style="40" customWidth="1"/>
    <col min="3076" max="3076" width="2.75" style="40" customWidth="1"/>
    <col min="3077" max="3077" width="19.75" style="40" customWidth="1"/>
    <col min="3078" max="3078" width="2.75" style="40" customWidth="1"/>
    <col min="3079" max="3079" width="17" style="40" customWidth="1"/>
    <col min="3080" max="3080" width="3.125" style="40" customWidth="1"/>
    <col min="3081" max="3081" width="6.75" style="40" customWidth="1"/>
    <col min="3082" max="3082" width="3.125" style="40" customWidth="1"/>
    <col min="3083" max="3083" width="8.875" style="40"/>
    <col min="3084" max="3084" width="3.125" style="40" customWidth="1"/>
    <col min="3085" max="3085" width="5" style="40" customWidth="1"/>
    <col min="3086" max="3086" width="14.75" style="40" customWidth="1"/>
    <col min="3087" max="3087" width="4.75" style="40" customWidth="1"/>
    <col min="3088" max="3088" width="13.375" style="40" customWidth="1"/>
    <col min="3089" max="3328" width="8.875" style="40"/>
    <col min="3329" max="3330" width="5.25" style="40" customWidth="1"/>
    <col min="3331" max="3331" width="33.75" style="40" customWidth="1"/>
    <col min="3332" max="3332" width="2.75" style="40" customWidth="1"/>
    <col min="3333" max="3333" width="19.75" style="40" customWidth="1"/>
    <col min="3334" max="3334" width="2.75" style="40" customWidth="1"/>
    <col min="3335" max="3335" width="17" style="40" customWidth="1"/>
    <col min="3336" max="3336" width="3.125" style="40" customWidth="1"/>
    <col min="3337" max="3337" width="6.75" style="40" customWidth="1"/>
    <col min="3338" max="3338" width="3.125" style="40" customWidth="1"/>
    <col min="3339" max="3339" width="8.875" style="40"/>
    <col min="3340" max="3340" width="3.125" style="40" customWidth="1"/>
    <col min="3341" max="3341" width="5" style="40" customWidth="1"/>
    <col min="3342" max="3342" width="14.75" style="40" customWidth="1"/>
    <col min="3343" max="3343" width="4.75" style="40" customWidth="1"/>
    <col min="3344" max="3344" width="13.375" style="40" customWidth="1"/>
    <col min="3345" max="3584" width="8.875" style="40"/>
    <col min="3585" max="3586" width="5.25" style="40" customWidth="1"/>
    <col min="3587" max="3587" width="33.75" style="40" customWidth="1"/>
    <col min="3588" max="3588" width="2.75" style="40" customWidth="1"/>
    <col min="3589" max="3589" width="19.75" style="40" customWidth="1"/>
    <col min="3590" max="3590" width="2.75" style="40" customWidth="1"/>
    <col min="3591" max="3591" width="17" style="40" customWidth="1"/>
    <col min="3592" max="3592" width="3.125" style="40" customWidth="1"/>
    <col min="3593" max="3593" width="6.75" style="40" customWidth="1"/>
    <col min="3594" max="3594" width="3.125" style="40" customWidth="1"/>
    <col min="3595" max="3595" width="8.875" style="40"/>
    <col min="3596" max="3596" width="3.125" style="40" customWidth="1"/>
    <col min="3597" max="3597" width="5" style="40" customWidth="1"/>
    <col min="3598" max="3598" width="14.75" style="40" customWidth="1"/>
    <col min="3599" max="3599" width="4.75" style="40" customWidth="1"/>
    <col min="3600" max="3600" width="13.375" style="40" customWidth="1"/>
    <col min="3601" max="3840" width="8.875" style="40"/>
    <col min="3841" max="3842" width="5.25" style="40" customWidth="1"/>
    <col min="3843" max="3843" width="33.75" style="40" customWidth="1"/>
    <col min="3844" max="3844" width="2.75" style="40" customWidth="1"/>
    <col min="3845" max="3845" width="19.75" style="40" customWidth="1"/>
    <col min="3846" max="3846" width="2.75" style="40" customWidth="1"/>
    <col min="3847" max="3847" width="17" style="40" customWidth="1"/>
    <col min="3848" max="3848" width="3.125" style="40" customWidth="1"/>
    <col min="3849" max="3849" width="6.75" style="40" customWidth="1"/>
    <col min="3850" max="3850" width="3.125" style="40" customWidth="1"/>
    <col min="3851" max="3851" width="8.875" style="40"/>
    <col min="3852" max="3852" width="3.125" style="40" customWidth="1"/>
    <col min="3853" max="3853" width="5" style="40" customWidth="1"/>
    <col min="3854" max="3854" width="14.75" style="40" customWidth="1"/>
    <col min="3855" max="3855" width="4.75" style="40" customWidth="1"/>
    <col min="3856" max="3856" width="13.375" style="40" customWidth="1"/>
    <col min="3857" max="4096" width="8.875" style="40"/>
    <col min="4097" max="4098" width="5.25" style="40" customWidth="1"/>
    <col min="4099" max="4099" width="33.75" style="40" customWidth="1"/>
    <col min="4100" max="4100" width="2.75" style="40" customWidth="1"/>
    <col min="4101" max="4101" width="19.75" style="40" customWidth="1"/>
    <col min="4102" max="4102" width="2.75" style="40" customWidth="1"/>
    <col min="4103" max="4103" width="17" style="40" customWidth="1"/>
    <col min="4104" max="4104" width="3.125" style="40" customWidth="1"/>
    <col min="4105" max="4105" width="6.75" style="40" customWidth="1"/>
    <col min="4106" max="4106" width="3.125" style="40" customWidth="1"/>
    <col min="4107" max="4107" width="8.875" style="40"/>
    <col min="4108" max="4108" width="3.125" style="40" customWidth="1"/>
    <col min="4109" max="4109" width="5" style="40" customWidth="1"/>
    <col min="4110" max="4110" width="14.75" style="40" customWidth="1"/>
    <col min="4111" max="4111" width="4.75" style="40" customWidth="1"/>
    <col min="4112" max="4112" width="13.375" style="40" customWidth="1"/>
    <col min="4113" max="4352" width="8.875" style="40"/>
    <col min="4353" max="4354" width="5.25" style="40" customWidth="1"/>
    <col min="4355" max="4355" width="33.75" style="40" customWidth="1"/>
    <col min="4356" max="4356" width="2.75" style="40" customWidth="1"/>
    <col min="4357" max="4357" width="19.75" style="40" customWidth="1"/>
    <col min="4358" max="4358" width="2.75" style="40" customWidth="1"/>
    <col min="4359" max="4359" width="17" style="40" customWidth="1"/>
    <col min="4360" max="4360" width="3.125" style="40" customWidth="1"/>
    <col min="4361" max="4361" width="6.75" style="40" customWidth="1"/>
    <col min="4362" max="4362" width="3.125" style="40" customWidth="1"/>
    <col min="4363" max="4363" width="8.875" style="40"/>
    <col min="4364" max="4364" width="3.125" style="40" customWidth="1"/>
    <col min="4365" max="4365" width="5" style="40" customWidth="1"/>
    <col min="4366" max="4366" width="14.75" style="40" customWidth="1"/>
    <col min="4367" max="4367" width="4.75" style="40" customWidth="1"/>
    <col min="4368" max="4368" width="13.375" style="40" customWidth="1"/>
    <col min="4369" max="4608" width="8.875" style="40"/>
    <col min="4609" max="4610" width="5.25" style="40" customWidth="1"/>
    <col min="4611" max="4611" width="33.75" style="40" customWidth="1"/>
    <col min="4612" max="4612" width="2.75" style="40" customWidth="1"/>
    <col min="4613" max="4613" width="19.75" style="40" customWidth="1"/>
    <col min="4614" max="4614" width="2.75" style="40" customWidth="1"/>
    <col min="4615" max="4615" width="17" style="40" customWidth="1"/>
    <col min="4616" max="4616" width="3.125" style="40" customWidth="1"/>
    <col min="4617" max="4617" width="6.75" style="40" customWidth="1"/>
    <col min="4618" max="4618" width="3.125" style="40" customWidth="1"/>
    <col min="4619" max="4619" width="8.875" style="40"/>
    <col min="4620" max="4620" width="3.125" style="40" customWidth="1"/>
    <col min="4621" max="4621" width="5" style="40" customWidth="1"/>
    <col min="4622" max="4622" width="14.75" style="40" customWidth="1"/>
    <col min="4623" max="4623" width="4.75" style="40" customWidth="1"/>
    <col min="4624" max="4624" width="13.375" style="40" customWidth="1"/>
    <col min="4625" max="4864" width="8.875" style="40"/>
    <col min="4865" max="4866" width="5.25" style="40" customWidth="1"/>
    <col min="4867" max="4867" width="33.75" style="40" customWidth="1"/>
    <col min="4868" max="4868" width="2.75" style="40" customWidth="1"/>
    <col min="4869" max="4869" width="19.75" style="40" customWidth="1"/>
    <col min="4870" max="4870" width="2.75" style="40" customWidth="1"/>
    <col min="4871" max="4871" width="17" style="40" customWidth="1"/>
    <col min="4872" max="4872" width="3.125" style="40" customWidth="1"/>
    <col min="4873" max="4873" width="6.75" style="40" customWidth="1"/>
    <col min="4874" max="4874" width="3.125" style="40" customWidth="1"/>
    <col min="4875" max="4875" width="8.875" style="40"/>
    <col min="4876" max="4876" width="3.125" style="40" customWidth="1"/>
    <col min="4877" max="4877" width="5" style="40" customWidth="1"/>
    <col min="4878" max="4878" width="14.75" style="40" customWidth="1"/>
    <col min="4879" max="4879" width="4.75" style="40" customWidth="1"/>
    <col min="4880" max="4880" width="13.375" style="40" customWidth="1"/>
    <col min="4881" max="5120" width="8.875" style="40"/>
    <col min="5121" max="5122" width="5.25" style="40" customWidth="1"/>
    <col min="5123" max="5123" width="33.75" style="40" customWidth="1"/>
    <col min="5124" max="5124" width="2.75" style="40" customWidth="1"/>
    <col min="5125" max="5125" width="19.75" style="40" customWidth="1"/>
    <col min="5126" max="5126" width="2.75" style="40" customWidth="1"/>
    <col min="5127" max="5127" width="17" style="40" customWidth="1"/>
    <col min="5128" max="5128" width="3.125" style="40" customWidth="1"/>
    <col min="5129" max="5129" width="6.75" style="40" customWidth="1"/>
    <col min="5130" max="5130" width="3.125" style="40" customWidth="1"/>
    <col min="5131" max="5131" width="8.875" style="40"/>
    <col min="5132" max="5132" width="3.125" style="40" customWidth="1"/>
    <col min="5133" max="5133" width="5" style="40" customWidth="1"/>
    <col min="5134" max="5134" width="14.75" style="40" customWidth="1"/>
    <col min="5135" max="5135" width="4.75" style="40" customWidth="1"/>
    <col min="5136" max="5136" width="13.375" style="40" customWidth="1"/>
    <col min="5137" max="5376" width="8.875" style="40"/>
    <col min="5377" max="5378" width="5.25" style="40" customWidth="1"/>
    <col min="5379" max="5379" width="33.75" style="40" customWidth="1"/>
    <col min="5380" max="5380" width="2.75" style="40" customWidth="1"/>
    <col min="5381" max="5381" width="19.75" style="40" customWidth="1"/>
    <col min="5382" max="5382" width="2.75" style="40" customWidth="1"/>
    <col min="5383" max="5383" width="17" style="40" customWidth="1"/>
    <col min="5384" max="5384" width="3.125" style="40" customWidth="1"/>
    <col min="5385" max="5385" width="6.75" style="40" customWidth="1"/>
    <col min="5386" max="5386" width="3.125" style="40" customWidth="1"/>
    <col min="5387" max="5387" width="8.875" style="40"/>
    <col min="5388" max="5388" width="3.125" style="40" customWidth="1"/>
    <col min="5389" max="5389" width="5" style="40" customWidth="1"/>
    <col min="5390" max="5390" width="14.75" style="40" customWidth="1"/>
    <col min="5391" max="5391" width="4.75" style="40" customWidth="1"/>
    <col min="5392" max="5392" width="13.375" style="40" customWidth="1"/>
    <col min="5393" max="5632" width="8.875" style="40"/>
    <col min="5633" max="5634" width="5.25" style="40" customWidth="1"/>
    <col min="5635" max="5635" width="33.75" style="40" customWidth="1"/>
    <col min="5636" max="5636" width="2.75" style="40" customWidth="1"/>
    <col min="5637" max="5637" width="19.75" style="40" customWidth="1"/>
    <col min="5638" max="5638" width="2.75" style="40" customWidth="1"/>
    <col min="5639" max="5639" width="17" style="40" customWidth="1"/>
    <col min="5640" max="5640" width="3.125" style="40" customWidth="1"/>
    <col min="5641" max="5641" width="6.75" style="40" customWidth="1"/>
    <col min="5642" max="5642" width="3.125" style="40" customWidth="1"/>
    <col min="5643" max="5643" width="8.875" style="40"/>
    <col min="5644" max="5644" width="3.125" style="40" customWidth="1"/>
    <col min="5645" max="5645" width="5" style="40" customWidth="1"/>
    <col min="5646" max="5646" width="14.75" style="40" customWidth="1"/>
    <col min="5647" max="5647" width="4.75" style="40" customWidth="1"/>
    <col min="5648" max="5648" width="13.375" style="40" customWidth="1"/>
    <col min="5649" max="5888" width="8.875" style="40"/>
    <col min="5889" max="5890" width="5.25" style="40" customWidth="1"/>
    <col min="5891" max="5891" width="33.75" style="40" customWidth="1"/>
    <col min="5892" max="5892" width="2.75" style="40" customWidth="1"/>
    <col min="5893" max="5893" width="19.75" style="40" customWidth="1"/>
    <col min="5894" max="5894" width="2.75" style="40" customWidth="1"/>
    <col min="5895" max="5895" width="17" style="40" customWidth="1"/>
    <col min="5896" max="5896" width="3.125" style="40" customWidth="1"/>
    <col min="5897" max="5897" width="6.75" style="40" customWidth="1"/>
    <col min="5898" max="5898" width="3.125" style="40" customWidth="1"/>
    <col min="5899" max="5899" width="8.875" style="40"/>
    <col min="5900" max="5900" width="3.125" style="40" customWidth="1"/>
    <col min="5901" max="5901" width="5" style="40" customWidth="1"/>
    <col min="5902" max="5902" width="14.75" style="40" customWidth="1"/>
    <col min="5903" max="5903" width="4.75" style="40" customWidth="1"/>
    <col min="5904" max="5904" width="13.375" style="40" customWidth="1"/>
    <col min="5905" max="6144" width="8.875" style="40"/>
    <col min="6145" max="6146" width="5.25" style="40" customWidth="1"/>
    <col min="6147" max="6147" width="33.75" style="40" customWidth="1"/>
    <col min="6148" max="6148" width="2.75" style="40" customWidth="1"/>
    <col min="6149" max="6149" width="19.75" style="40" customWidth="1"/>
    <col min="6150" max="6150" width="2.75" style="40" customWidth="1"/>
    <col min="6151" max="6151" width="17" style="40" customWidth="1"/>
    <col min="6152" max="6152" width="3.125" style="40" customWidth="1"/>
    <col min="6153" max="6153" width="6.75" style="40" customWidth="1"/>
    <col min="6154" max="6154" width="3.125" style="40" customWidth="1"/>
    <col min="6155" max="6155" width="8.875" style="40"/>
    <col min="6156" max="6156" width="3.125" style="40" customWidth="1"/>
    <col min="6157" max="6157" width="5" style="40" customWidth="1"/>
    <col min="6158" max="6158" width="14.75" style="40" customWidth="1"/>
    <col min="6159" max="6159" width="4.75" style="40" customWidth="1"/>
    <col min="6160" max="6160" width="13.375" style="40" customWidth="1"/>
    <col min="6161" max="6400" width="8.875" style="40"/>
    <col min="6401" max="6402" width="5.25" style="40" customWidth="1"/>
    <col min="6403" max="6403" width="33.75" style="40" customWidth="1"/>
    <col min="6404" max="6404" width="2.75" style="40" customWidth="1"/>
    <col min="6405" max="6405" width="19.75" style="40" customWidth="1"/>
    <col min="6406" max="6406" width="2.75" style="40" customWidth="1"/>
    <col min="6407" max="6407" width="17" style="40" customWidth="1"/>
    <col min="6408" max="6408" width="3.125" style="40" customWidth="1"/>
    <col min="6409" max="6409" width="6.75" style="40" customWidth="1"/>
    <col min="6410" max="6410" width="3.125" style="40" customWidth="1"/>
    <col min="6411" max="6411" width="8.875" style="40"/>
    <col min="6412" max="6412" width="3.125" style="40" customWidth="1"/>
    <col min="6413" max="6413" width="5" style="40" customWidth="1"/>
    <col min="6414" max="6414" width="14.75" style="40" customWidth="1"/>
    <col min="6415" max="6415" width="4.75" style="40" customWidth="1"/>
    <col min="6416" max="6416" width="13.375" style="40" customWidth="1"/>
    <col min="6417" max="6656" width="8.875" style="40"/>
    <col min="6657" max="6658" width="5.25" style="40" customWidth="1"/>
    <col min="6659" max="6659" width="33.75" style="40" customWidth="1"/>
    <col min="6660" max="6660" width="2.75" style="40" customWidth="1"/>
    <col min="6661" max="6661" width="19.75" style="40" customWidth="1"/>
    <col min="6662" max="6662" width="2.75" style="40" customWidth="1"/>
    <col min="6663" max="6663" width="17" style="40" customWidth="1"/>
    <col min="6664" max="6664" width="3.125" style="40" customWidth="1"/>
    <col min="6665" max="6665" width="6.75" style="40" customWidth="1"/>
    <col min="6666" max="6666" width="3.125" style="40" customWidth="1"/>
    <col min="6667" max="6667" width="8.875" style="40"/>
    <col min="6668" max="6668" width="3.125" style="40" customWidth="1"/>
    <col min="6669" max="6669" width="5" style="40" customWidth="1"/>
    <col min="6670" max="6670" width="14.75" style="40" customWidth="1"/>
    <col min="6671" max="6671" width="4.75" style="40" customWidth="1"/>
    <col min="6672" max="6672" width="13.375" style="40" customWidth="1"/>
    <col min="6673" max="6912" width="8.875" style="40"/>
    <col min="6913" max="6914" width="5.25" style="40" customWidth="1"/>
    <col min="6915" max="6915" width="33.75" style="40" customWidth="1"/>
    <col min="6916" max="6916" width="2.75" style="40" customWidth="1"/>
    <col min="6917" max="6917" width="19.75" style="40" customWidth="1"/>
    <col min="6918" max="6918" width="2.75" style="40" customWidth="1"/>
    <col min="6919" max="6919" width="17" style="40" customWidth="1"/>
    <col min="6920" max="6920" width="3.125" style="40" customWidth="1"/>
    <col min="6921" max="6921" width="6.75" style="40" customWidth="1"/>
    <col min="6922" max="6922" width="3.125" style="40" customWidth="1"/>
    <col min="6923" max="6923" width="8.875" style="40"/>
    <col min="6924" max="6924" width="3.125" style="40" customWidth="1"/>
    <col min="6925" max="6925" width="5" style="40" customWidth="1"/>
    <col min="6926" max="6926" width="14.75" style="40" customWidth="1"/>
    <col min="6927" max="6927" width="4.75" style="40" customWidth="1"/>
    <col min="6928" max="6928" width="13.375" style="40" customWidth="1"/>
    <col min="6929" max="7168" width="8.875" style="40"/>
    <col min="7169" max="7170" width="5.25" style="40" customWidth="1"/>
    <col min="7171" max="7171" width="33.75" style="40" customWidth="1"/>
    <col min="7172" max="7172" width="2.75" style="40" customWidth="1"/>
    <col min="7173" max="7173" width="19.75" style="40" customWidth="1"/>
    <col min="7174" max="7174" width="2.75" style="40" customWidth="1"/>
    <col min="7175" max="7175" width="17" style="40" customWidth="1"/>
    <col min="7176" max="7176" width="3.125" style="40" customWidth="1"/>
    <col min="7177" max="7177" width="6.75" style="40" customWidth="1"/>
    <col min="7178" max="7178" width="3.125" style="40" customWidth="1"/>
    <col min="7179" max="7179" width="8.875" style="40"/>
    <col min="7180" max="7180" width="3.125" style="40" customWidth="1"/>
    <col min="7181" max="7181" width="5" style="40" customWidth="1"/>
    <col min="7182" max="7182" width="14.75" style="40" customWidth="1"/>
    <col min="7183" max="7183" width="4.75" style="40" customWidth="1"/>
    <col min="7184" max="7184" width="13.375" style="40" customWidth="1"/>
    <col min="7185" max="7424" width="8.875" style="40"/>
    <col min="7425" max="7426" width="5.25" style="40" customWidth="1"/>
    <col min="7427" max="7427" width="33.75" style="40" customWidth="1"/>
    <col min="7428" max="7428" width="2.75" style="40" customWidth="1"/>
    <col min="7429" max="7429" width="19.75" style="40" customWidth="1"/>
    <col min="7430" max="7430" width="2.75" style="40" customWidth="1"/>
    <col min="7431" max="7431" width="17" style="40" customWidth="1"/>
    <col min="7432" max="7432" width="3.125" style="40" customWidth="1"/>
    <col min="7433" max="7433" width="6.75" style="40" customWidth="1"/>
    <col min="7434" max="7434" width="3.125" style="40" customWidth="1"/>
    <col min="7435" max="7435" width="8.875" style="40"/>
    <col min="7436" max="7436" width="3.125" style="40" customWidth="1"/>
    <col min="7437" max="7437" width="5" style="40" customWidth="1"/>
    <col min="7438" max="7438" width="14.75" style="40" customWidth="1"/>
    <col min="7439" max="7439" width="4.75" style="40" customWidth="1"/>
    <col min="7440" max="7440" width="13.375" style="40" customWidth="1"/>
    <col min="7441" max="7680" width="8.875" style="40"/>
    <col min="7681" max="7682" width="5.25" style="40" customWidth="1"/>
    <col min="7683" max="7683" width="33.75" style="40" customWidth="1"/>
    <col min="7684" max="7684" width="2.75" style="40" customWidth="1"/>
    <col min="7685" max="7685" width="19.75" style="40" customWidth="1"/>
    <col min="7686" max="7686" width="2.75" style="40" customWidth="1"/>
    <col min="7687" max="7687" width="17" style="40" customWidth="1"/>
    <col min="7688" max="7688" width="3.125" style="40" customWidth="1"/>
    <col min="7689" max="7689" width="6.75" style="40" customWidth="1"/>
    <col min="7690" max="7690" width="3.125" style="40" customWidth="1"/>
    <col min="7691" max="7691" width="8.875" style="40"/>
    <col min="7692" max="7692" width="3.125" style="40" customWidth="1"/>
    <col min="7693" max="7693" width="5" style="40" customWidth="1"/>
    <col min="7694" max="7694" width="14.75" style="40" customWidth="1"/>
    <col min="7695" max="7695" width="4.75" style="40" customWidth="1"/>
    <col min="7696" max="7696" width="13.375" style="40" customWidth="1"/>
    <col min="7697" max="7936" width="8.875" style="40"/>
    <col min="7937" max="7938" width="5.25" style="40" customWidth="1"/>
    <col min="7939" max="7939" width="33.75" style="40" customWidth="1"/>
    <col min="7940" max="7940" width="2.75" style="40" customWidth="1"/>
    <col min="7941" max="7941" width="19.75" style="40" customWidth="1"/>
    <col min="7942" max="7942" width="2.75" style="40" customWidth="1"/>
    <col min="7943" max="7943" width="17" style="40" customWidth="1"/>
    <col min="7944" max="7944" width="3.125" style="40" customWidth="1"/>
    <col min="7945" max="7945" width="6.75" style="40" customWidth="1"/>
    <col min="7946" max="7946" width="3.125" style="40" customWidth="1"/>
    <col min="7947" max="7947" width="8.875" style="40"/>
    <col min="7948" max="7948" width="3.125" style="40" customWidth="1"/>
    <col min="7949" max="7949" width="5" style="40" customWidth="1"/>
    <col min="7950" max="7950" width="14.75" style="40" customWidth="1"/>
    <col min="7951" max="7951" width="4.75" style="40" customWidth="1"/>
    <col min="7952" max="7952" width="13.375" style="40" customWidth="1"/>
    <col min="7953" max="8192" width="8.875" style="40"/>
    <col min="8193" max="8194" width="5.25" style="40" customWidth="1"/>
    <col min="8195" max="8195" width="33.75" style="40" customWidth="1"/>
    <col min="8196" max="8196" width="2.75" style="40" customWidth="1"/>
    <col min="8197" max="8197" width="19.75" style="40" customWidth="1"/>
    <col min="8198" max="8198" width="2.75" style="40" customWidth="1"/>
    <col min="8199" max="8199" width="17" style="40" customWidth="1"/>
    <col min="8200" max="8200" width="3.125" style="40" customWidth="1"/>
    <col min="8201" max="8201" width="6.75" style="40" customWidth="1"/>
    <col min="8202" max="8202" width="3.125" style="40" customWidth="1"/>
    <col min="8203" max="8203" width="8.875" style="40"/>
    <col min="8204" max="8204" width="3.125" style="40" customWidth="1"/>
    <col min="8205" max="8205" width="5" style="40" customWidth="1"/>
    <col min="8206" max="8206" width="14.75" style="40" customWidth="1"/>
    <col min="8207" max="8207" width="4.75" style="40" customWidth="1"/>
    <col min="8208" max="8208" width="13.375" style="40" customWidth="1"/>
    <col min="8209" max="8448" width="8.875" style="40"/>
    <col min="8449" max="8450" width="5.25" style="40" customWidth="1"/>
    <col min="8451" max="8451" width="33.75" style="40" customWidth="1"/>
    <col min="8452" max="8452" width="2.75" style="40" customWidth="1"/>
    <col min="8453" max="8453" width="19.75" style="40" customWidth="1"/>
    <col min="8454" max="8454" width="2.75" style="40" customWidth="1"/>
    <col min="8455" max="8455" width="17" style="40" customWidth="1"/>
    <col min="8456" max="8456" width="3.125" style="40" customWidth="1"/>
    <col min="8457" max="8457" width="6.75" style="40" customWidth="1"/>
    <col min="8458" max="8458" width="3.125" style="40" customWidth="1"/>
    <col min="8459" max="8459" width="8.875" style="40"/>
    <col min="8460" max="8460" width="3.125" style="40" customWidth="1"/>
    <col min="8461" max="8461" width="5" style="40" customWidth="1"/>
    <col min="8462" max="8462" width="14.75" style="40" customWidth="1"/>
    <col min="8463" max="8463" width="4.75" style="40" customWidth="1"/>
    <col min="8464" max="8464" width="13.375" style="40" customWidth="1"/>
    <col min="8465" max="8704" width="8.875" style="40"/>
    <col min="8705" max="8706" width="5.25" style="40" customWidth="1"/>
    <col min="8707" max="8707" width="33.75" style="40" customWidth="1"/>
    <col min="8708" max="8708" width="2.75" style="40" customWidth="1"/>
    <col min="8709" max="8709" width="19.75" style="40" customWidth="1"/>
    <col min="8710" max="8710" width="2.75" style="40" customWidth="1"/>
    <col min="8711" max="8711" width="17" style="40" customWidth="1"/>
    <col min="8712" max="8712" width="3.125" style="40" customWidth="1"/>
    <col min="8713" max="8713" width="6.75" style="40" customWidth="1"/>
    <col min="8714" max="8714" width="3.125" style="40" customWidth="1"/>
    <col min="8715" max="8715" width="8.875" style="40"/>
    <col min="8716" max="8716" width="3.125" style="40" customWidth="1"/>
    <col min="8717" max="8717" width="5" style="40" customWidth="1"/>
    <col min="8718" max="8718" width="14.75" style="40" customWidth="1"/>
    <col min="8719" max="8719" width="4.75" style="40" customWidth="1"/>
    <col min="8720" max="8720" width="13.375" style="40" customWidth="1"/>
    <col min="8721" max="8960" width="8.875" style="40"/>
    <col min="8961" max="8962" width="5.25" style="40" customWidth="1"/>
    <col min="8963" max="8963" width="33.75" style="40" customWidth="1"/>
    <col min="8964" max="8964" width="2.75" style="40" customWidth="1"/>
    <col min="8965" max="8965" width="19.75" style="40" customWidth="1"/>
    <col min="8966" max="8966" width="2.75" style="40" customWidth="1"/>
    <col min="8967" max="8967" width="17" style="40" customWidth="1"/>
    <col min="8968" max="8968" width="3.125" style="40" customWidth="1"/>
    <col min="8969" max="8969" width="6.75" style="40" customWidth="1"/>
    <col min="8970" max="8970" width="3.125" style="40" customWidth="1"/>
    <col min="8971" max="8971" width="8.875" style="40"/>
    <col min="8972" max="8972" width="3.125" style="40" customWidth="1"/>
    <col min="8973" max="8973" width="5" style="40" customWidth="1"/>
    <col min="8974" max="8974" width="14.75" style="40" customWidth="1"/>
    <col min="8975" max="8975" width="4.75" style="40" customWidth="1"/>
    <col min="8976" max="8976" width="13.375" style="40" customWidth="1"/>
    <col min="8977" max="9216" width="8.875" style="40"/>
    <col min="9217" max="9218" width="5.25" style="40" customWidth="1"/>
    <col min="9219" max="9219" width="33.75" style="40" customWidth="1"/>
    <col min="9220" max="9220" width="2.75" style="40" customWidth="1"/>
    <col min="9221" max="9221" width="19.75" style="40" customWidth="1"/>
    <col min="9222" max="9222" width="2.75" style="40" customWidth="1"/>
    <col min="9223" max="9223" width="17" style="40" customWidth="1"/>
    <col min="9224" max="9224" width="3.125" style="40" customWidth="1"/>
    <col min="9225" max="9225" width="6.75" style="40" customWidth="1"/>
    <col min="9226" max="9226" width="3.125" style="40" customWidth="1"/>
    <col min="9227" max="9227" width="8.875" style="40"/>
    <col min="9228" max="9228" width="3.125" style="40" customWidth="1"/>
    <col min="9229" max="9229" width="5" style="40" customWidth="1"/>
    <col min="9230" max="9230" width="14.75" style="40" customWidth="1"/>
    <col min="9231" max="9231" width="4.75" style="40" customWidth="1"/>
    <col min="9232" max="9232" width="13.375" style="40" customWidth="1"/>
    <col min="9233" max="9472" width="8.875" style="40"/>
    <col min="9473" max="9474" width="5.25" style="40" customWidth="1"/>
    <col min="9475" max="9475" width="33.75" style="40" customWidth="1"/>
    <col min="9476" max="9476" width="2.75" style="40" customWidth="1"/>
    <col min="9477" max="9477" width="19.75" style="40" customWidth="1"/>
    <col min="9478" max="9478" width="2.75" style="40" customWidth="1"/>
    <col min="9479" max="9479" width="17" style="40" customWidth="1"/>
    <col min="9480" max="9480" width="3.125" style="40" customWidth="1"/>
    <col min="9481" max="9481" width="6.75" style="40" customWidth="1"/>
    <col min="9482" max="9482" width="3.125" style="40" customWidth="1"/>
    <col min="9483" max="9483" width="8.875" style="40"/>
    <col min="9484" max="9484" width="3.125" style="40" customWidth="1"/>
    <col min="9485" max="9485" width="5" style="40" customWidth="1"/>
    <col min="9486" max="9486" width="14.75" style="40" customWidth="1"/>
    <col min="9487" max="9487" width="4.75" style="40" customWidth="1"/>
    <col min="9488" max="9488" width="13.375" style="40" customWidth="1"/>
    <col min="9489" max="9728" width="8.875" style="40"/>
    <col min="9729" max="9730" width="5.25" style="40" customWidth="1"/>
    <col min="9731" max="9731" width="33.75" style="40" customWidth="1"/>
    <col min="9732" max="9732" width="2.75" style="40" customWidth="1"/>
    <col min="9733" max="9733" width="19.75" style="40" customWidth="1"/>
    <col min="9734" max="9734" width="2.75" style="40" customWidth="1"/>
    <col min="9735" max="9735" width="17" style="40" customWidth="1"/>
    <col min="9736" max="9736" width="3.125" style="40" customWidth="1"/>
    <col min="9737" max="9737" width="6.75" style="40" customWidth="1"/>
    <col min="9738" max="9738" width="3.125" style="40" customWidth="1"/>
    <col min="9739" max="9739" width="8.875" style="40"/>
    <col min="9740" max="9740" width="3.125" style="40" customWidth="1"/>
    <col min="9741" max="9741" width="5" style="40" customWidth="1"/>
    <col min="9742" max="9742" width="14.75" style="40" customWidth="1"/>
    <col min="9743" max="9743" width="4.75" style="40" customWidth="1"/>
    <col min="9744" max="9744" width="13.375" style="40" customWidth="1"/>
    <col min="9745" max="9984" width="8.875" style="40"/>
    <col min="9985" max="9986" width="5.25" style="40" customWidth="1"/>
    <col min="9987" max="9987" width="33.75" style="40" customWidth="1"/>
    <col min="9988" max="9988" width="2.75" style="40" customWidth="1"/>
    <col min="9989" max="9989" width="19.75" style="40" customWidth="1"/>
    <col min="9990" max="9990" width="2.75" style="40" customWidth="1"/>
    <col min="9991" max="9991" width="17" style="40" customWidth="1"/>
    <col min="9992" max="9992" width="3.125" style="40" customWidth="1"/>
    <col min="9993" max="9993" width="6.75" style="40" customWidth="1"/>
    <col min="9994" max="9994" width="3.125" style="40" customWidth="1"/>
    <col min="9995" max="9995" width="8.875" style="40"/>
    <col min="9996" max="9996" width="3.125" style="40" customWidth="1"/>
    <col min="9997" max="9997" width="5" style="40" customWidth="1"/>
    <col min="9998" max="9998" width="14.75" style="40" customWidth="1"/>
    <col min="9999" max="9999" width="4.75" style="40" customWidth="1"/>
    <col min="10000" max="10000" width="13.375" style="40" customWidth="1"/>
    <col min="10001" max="10240" width="8.875" style="40"/>
    <col min="10241" max="10242" width="5.25" style="40" customWidth="1"/>
    <col min="10243" max="10243" width="33.75" style="40" customWidth="1"/>
    <col min="10244" max="10244" width="2.75" style="40" customWidth="1"/>
    <col min="10245" max="10245" width="19.75" style="40" customWidth="1"/>
    <col min="10246" max="10246" width="2.75" style="40" customWidth="1"/>
    <col min="10247" max="10247" width="17" style="40" customWidth="1"/>
    <col min="10248" max="10248" width="3.125" style="40" customWidth="1"/>
    <col min="10249" max="10249" width="6.75" style="40" customWidth="1"/>
    <col min="10250" max="10250" width="3.125" style="40" customWidth="1"/>
    <col min="10251" max="10251" width="8.875" style="40"/>
    <col min="10252" max="10252" width="3.125" style="40" customWidth="1"/>
    <col min="10253" max="10253" width="5" style="40" customWidth="1"/>
    <col min="10254" max="10254" width="14.75" style="40" customWidth="1"/>
    <col min="10255" max="10255" width="4.75" style="40" customWidth="1"/>
    <col min="10256" max="10256" width="13.375" style="40" customWidth="1"/>
    <col min="10257" max="10496" width="8.875" style="40"/>
    <col min="10497" max="10498" width="5.25" style="40" customWidth="1"/>
    <col min="10499" max="10499" width="33.75" style="40" customWidth="1"/>
    <col min="10500" max="10500" width="2.75" style="40" customWidth="1"/>
    <col min="10501" max="10501" width="19.75" style="40" customWidth="1"/>
    <col min="10502" max="10502" width="2.75" style="40" customWidth="1"/>
    <col min="10503" max="10503" width="17" style="40" customWidth="1"/>
    <col min="10504" max="10504" width="3.125" style="40" customWidth="1"/>
    <col min="10505" max="10505" width="6.75" style="40" customWidth="1"/>
    <col min="10506" max="10506" width="3.125" style="40" customWidth="1"/>
    <col min="10507" max="10507" width="8.875" style="40"/>
    <col min="10508" max="10508" width="3.125" style="40" customWidth="1"/>
    <col min="10509" max="10509" width="5" style="40" customWidth="1"/>
    <col min="10510" max="10510" width="14.75" style="40" customWidth="1"/>
    <col min="10511" max="10511" width="4.75" style="40" customWidth="1"/>
    <col min="10512" max="10512" width="13.375" style="40" customWidth="1"/>
    <col min="10513" max="10752" width="8.875" style="40"/>
    <col min="10753" max="10754" width="5.25" style="40" customWidth="1"/>
    <col min="10755" max="10755" width="33.75" style="40" customWidth="1"/>
    <col min="10756" max="10756" width="2.75" style="40" customWidth="1"/>
    <col min="10757" max="10757" width="19.75" style="40" customWidth="1"/>
    <col min="10758" max="10758" width="2.75" style="40" customWidth="1"/>
    <col min="10759" max="10759" width="17" style="40" customWidth="1"/>
    <col min="10760" max="10760" width="3.125" style="40" customWidth="1"/>
    <col min="10761" max="10761" width="6.75" style="40" customWidth="1"/>
    <col min="10762" max="10762" width="3.125" style="40" customWidth="1"/>
    <col min="10763" max="10763" width="8.875" style="40"/>
    <col min="10764" max="10764" width="3.125" style="40" customWidth="1"/>
    <col min="10765" max="10765" width="5" style="40" customWidth="1"/>
    <col min="10766" max="10766" width="14.75" style="40" customWidth="1"/>
    <col min="10767" max="10767" width="4.75" style="40" customWidth="1"/>
    <col min="10768" max="10768" width="13.375" style="40" customWidth="1"/>
    <col min="10769" max="11008" width="8.875" style="40"/>
    <col min="11009" max="11010" width="5.25" style="40" customWidth="1"/>
    <col min="11011" max="11011" width="33.75" style="40" customWidth="1"/>
    <col min="11012" max="11012" width="2.75" style="40" customWidth="1"/>
    <col min="11013" max="11013" width="19.75" style="40" customWidth="1"/>
    <col min="11014" max="11014" width="2.75" style="40" customWidth="1"/>
    <col min="11015" max="11015" width="17" style="40" customWidth="1"/>
    <col min="11016" max="11016" width="3.125" style="40" customWidth="1"/>
    <col min="11017" max="11017" width="6.75" style="40" customWidth="1"/>
    <col min="11018" max="11018" width="3.125" style="40" customWidth="1"/>
    <col min="11019" max="11019" width="8.875" style="40"/>
    <col min="11020" max="11020" width="3.125" style="40" customWidth="1"/>
    <col min="11021" max="11021" width="5" style="40" customWidth="1"/>
    <col min="11022" max="11022" width="14.75" style="40" customWidth="1"/>
    <col min="11023" max="11023" width="4.75" style="40" customWidth="1"/>
    <col min="11024" max="11024" width="13.375" style="40" customWidth="1"/>
    <col min="11025" max="11264" width="8.875" style="40"/>
    <col min="11265" max="11266" width="5.25" style="40" customWidth="1"/>
    <col min="11267" max="11267" width="33.75" style="40" customWidth="1"/>
    <col min="11268" max="11268" width="2.75" style="40" customWidth="1"/>
    <col min="11269" max="11269" width="19.75" style="40" customWidth="1"/>
    <col min="11270" max="11270" width="2.75" style="40" customWidth="1"/>
    <col min="11271" max="11271" width="17" style="40" customWidth="1"/>
    <col min="11272" max="11272" width="3.125" style="40" customWidth="1"/>
    <col min="11273" max="11273" width="6.75" style="40" customWidth="1"/>
    <col min="11274" max="11274" width="3.125" style="40" customWidth="1"/>
    <col min="11275" max="11275" width="8.875" style="40"/>
    <col min="11276" max="11276" width="3.125" style="40" customWidth="1"/>
    <col min="11277" max="11277" width="5" style="40" customWidth="1"/>
    <col min="11278" max="11278" width="14.75" style="40" customWidth="1"/>
    <col min="11279" max="11279" width="4.75" style="40" customWidth="1"/>
    <col min="11280" max="11280" width="13.375" style="40" customWidth="1"/>
    <col min="11281" max="11520" width="8.875" style="40"/>
    <col min="11521" max="11522" width="5.25" style="40" customWidth="1"/>
    <col min="11523" max="11523" width="33.75" style="40" customWidth="1"/>
    <col min="11524" max="11524" width="2.75" style="40" customWidth="1"/>
    <col min="11525" max="11525" width="19.75" style="40" customWidth="1"/>
    <col min="11526" max="11526" width="2.75" style="40" customWidth="1"/>
    <col min="11527" max="11527" width="17" style="40" customWidth="1"/>
    <col min="11528" max="11528" width="3.125" style="40" customWidth="1"/>
    <col min="11529" max="11529" width="6.75" style="40" customWidth="1"/>
    <col min="11530" max="11530" width="3.125" style="40" customWidth="1"/>
    <col min="11531" max="11531" width="8.875" style="40"/>
    <col min="11532" max="11532" width="3.125" style="40" customWidth="1"/>
    <col min="11533" max="11533" width="5" style="40" customWidth="1"/>
    <col min="11534" max="11534" width="14.75" style="40" customWidth="1"/>
    <col min="11535" max="11535" width="4.75" style="40" customWidth="1"/>
    <col min="11536" max="11536" width="13.375" style="40" customWidth="1"/>
    <col min="11537" max="11776" width="8.875" style="40"/>
    <col min="11777" max="11778" width="5.25" style="40" customWidth="1"/>
    <col min="11779" max="11779" width="33.75" style="40" customWidth="1"/>
    <col min="11780" max="11780" width="2.75" style="40" customWidth="1"/>
    <col min="11781" max="11781" width="19.75" style="40" customWidth="1"/>
    <col min="11782" max="11782" width="2.75" style="40" customWidth="1"/>
    <col min="11783" max="11783" width="17" style="40" customWidth="1"/>
    <col min="11784" max="11784" width="3.125" style="40" customWidth="1"/>
    <col min="11785" max="11785" width="6.75" style="40" customWidth="1"/>
    <col min="11786" max="11786" width="3.125" style="40" customWidth="1"/>
    <col min="11787" max="11787" width="8.875" style="40"/>
    <col min="11788" max="11788" width="3.125" style="40" customWidth="1"/>
    <col min="11789" max="11789" width="5" style="40" customWidth="1"/>
    <col min="11790" max="11790" width="14.75" style="40" customWidth="1"/>
    <col min="11791" max="11791" width="4.75" style="40" customWidth="1"/>
    <col min="11792" max="11792" width="13.375" style="40" customWidth="1"/>
    <col min="11793" max="12032" width="8.875" style="40"/>
    <col min="12033" max="12034" width="5.25" style="40" customWidth="1"/>
    <col min="12035" max="12035" width="33.75" style="40" customWidth="1"/>
    <col min="12036" max="12036" width="2.75" style="40" customWidth="1"/>
    <col min="12037" max="12037" width="19.75" style="40" customWidth="1"/>
    <col min="12038" max="12038" width="2.75" style="40" customWidth="1"/>
    <col min="12039" max="12039" width="17" style="40" customWidth="1"/>
    <col min="12040" max="12040" width="3.125" style="40" customWidth="1"/>
    <col min="12041" max="12041" width="6.75" style="40" customWidth="1"/>
    <col min="12042" max="12042" width="3.125" style="40" customWidth="1"/>
    <col min="12043" max="12043" width="8.875" style="40"/>
    <col min="12044" max="12044" width="3.125" style="40" customWidth="1"/>
    <col min="12045" max="12045" width="5" style="40" customWidth="1"/>
    <col min="12046" max="12046" width="14.75" style="40" customWidth="1"/>
    <col min="12047" max="12047" width="4.75" style="40" customWidth="1"/>
    <col min="12048" max="12048" width="13.375" style="40" customWidth="1"/>
    <col min="12049" max="12288" width="8.875" style="40"/>
    <col min="12289" max="12290" width="5.25" style="40" customWidth="1"/>
    <col min="12291" max="12291" width="33.75" style="40" customWidth="1"/>
    <col min="12292" max="12292" width="2.75" style="40" customWidth="1"/>
    <col min="12293" max="12293" width="19.75" style="40" customWidth="1"/>
    <col min="12294" max="12294" width="2.75" style="40" customWidth="1"/>
    <col min="12295" max="12295" width="17" style="40" customWidth="1"/>
    <col min="12296" max="12296" width="3.125" style="40" customWidth="1"/>
    <col min="12297" max="12297" width="6.75" style="40" customWidth="1"/>
    <col min="12298" max="12298" width="3.125" style="40" customWidth="1"/>
    <col min="12299" max="12299" width="8.875" style="40"/>
    <col min="12300" max="12300" width="3.125" style="40" customWidth="1"/>
    <col min="12301" max="12301" width="5" style="40" customWidth="1"/>
    <col min="12302" max="12302" width="14.75" style="40" customWidth="1"/>
    <col min="12303" max="12303" width="4.75" style="40" customWidth="1"/>
    <col min="12304" max="12304" width="13.375" style="40" customWidth="1"/>
    <col min="12305" max="12544" width="8.875" style="40"/>
    <col min="12545" max="12546" width="5.25" style="40" customWidth="1"/>
    <col min="12547" max="12547" width="33.75" style="40" customWidth="1"/>
    <col min="12548" max="12548" width="2.75" style="40" customWidth="1"/>
    <col min="12549" max="12549" width="19.75" style="40" customWidth="1"/>
    <col min="12550" max="12550" width="2.75" style="40" customWidth="1"/>
    <col min="12551" max="12551" width="17" style="40" customWidth="1"/>
    <col min="12552" max="12552" width="3.125" style="40" customWidth="1"/>
    <col min="12553" max="12553" width="6.75" style="40" customWidth="1"/>
    <col min="12554" max="12554" width="3.125" style="40" customWidth="1"/>
    <col min="12555" max="12555" width="8.875" style="40"/>
    <col min="12556" max="12556" width="3.125" style="40" customWidth="1"/>
    <col min="12557" max="12557" width="5" style="40" customWidth="1"/>
    <col min="12558" max="12558" width="14.75" style="40" customWidth="1"/>
    <col min="12559" max="12559" width="4.75" style="40" customWidth="1"/>
    <col min="12560" max="12560" width="13.375" style="40" customWidth="1"/>
    <col min="12561" max="12800" width="8.875" style="40"/>
    <col min="12801" max="12802" width="5.25" style="40" customWidth="1"/>
    <col min="12803" max="12803" width="33.75" style="40" customWidth="1"/>
    <col min="12804" max="12804" width="2.75" style="40" customWidth="1"/>
    <col min="12805" max="12805" width="19.75" style="40" customWidth="1"/>
    <col min="12806" max="12806" width="2.75" style="40" customWidth="1"/>
    <col min="12807" max="12807" width="17" style="40" customWidth="1"/>
    <col min="12808" max="12808" width="3.125" style="40" customWidth="1"/>
    <col min="12809" max="12809" width="6.75" style="40" customWidth="1"/>
    <col min="12810" max="12810" width="3.125" style="40" customWidth="1"/>
    <col min="12811" max="12811" width="8.875" style="40"/>
    <col min="12812" max="12812" width="3.125" style="40" customWidth="1"/>
    <col min="12813" max="12813" width="5" style="40" customWidth="1"/>
    <col min="12814" max="12814" width="14.75" style="40" customWidth="1"/>
    <col min="12815" max="12815" width="4.75" style="40" customWidth="1"/>
    <col min="12816" max="12816" width="13.375" style="40" customWidth="1"/>
    <col min="12817" max="13056" width="8.875" style="40"/>
    <col min="13057" max="13058" width="5.25" style="40" customWidth="1"/>
    <col min="13059" max="13059" width="33.75" style="40" customWidth="1"/>
    <col min="13060" max="13060" width="2.75" style="40" customWidth="1"/>
    <col min="13061" max="13061" width="19.75" style="40" customWidth="1"/>
    <col min="13062" max="13062" width="2.75" style="40" customWidth="1"/>
    <col min="13063" max="13063" width="17" style="40" customWidth="1"/>
    <col min="13064" max="13064" width="3.125" style="40" customWidth="1"/>
    <col min="13065" max="13065" width="6.75" style="40" customWidth="1"/>
    <col min="13066" max="13066" width="3.125" style="40" customWidth="1"/>
    <col min="13067" max="13067" width="8.875" style="40"/>
    <col min="13068" max="13068" width="3.125" style="40" customWidth="1"/>
    <col min="13069" max="13069" width="5" style="40" customWidth="1"/>
    <col min="13070" max="13070" width="14.75" style="40" customWidth="1"/>
    <col min="13071" max="13071" width="4.75" style="40" customWidth="1"/>
    <col min="13072" max="13072" width="13.375" style="40" customWidth="1"/>
    <col min="13073" max="13312" width="8.875" style="40"/>
    <col min="13313" max="13314" width="5.25" style="40" customWidth="1"/>
    <col min="13315" max="13315" width="33.75" style="40" customWidth="1"/>
    <col min="13316" max="13316" width="2.75" style="40" customWidth="1"/>
    <col min="13317" max="13317" width="19.75" style="40" customWidth="1"/>
    <col min="13318" max="13318" width="2.75" style="40" customWidth="1"/>
    <col min="13319" max="13319" width="17" style="40" customWidth="1"/>
    <col min="13320" max="13320" width="3.125" style="40" customWidth="1"/>
    <col min="13321" max="13321" width="6.75" style="40" customWidth="1"/>
    <col min="13322" max="13322" width="3.125" style="40" customWidth="1"/>
    <col min="13323" max="13323" width="8.875" style="40"/>
    <col min="13324" max="13324" width="3.125" style="40" customWidth="1"/>
    <col min="13325" max="13325" width="5" style="40" customWidth="1"/>
    <col min="13326" max="13326" width="14.75" style="40" customWidth="1"/>
    <col min="13327" max="13327" width="4.75" style="40" customWidth="1"/>
    <col min="13328" max="13328" width="13.375" style="40" customWidth="1"/>
    <col min="13329" max="13568" width="8.875" style="40"/>
    <col min="13569" max="13570" width="5.25" style="40" customWidth="1"/>
    <col min="13571" max="13571" width="33.75" style="40" customWidth="1"/>
    <col min="13572" max="13572" width="2.75" style="40" customWidth="1"/>
    <col min="13573" max="13573" width="19.75" style="40" customWidth="1"/>
    <col min="13574" max="13574" width="2.75" style="40" customWidth="1"/>
    <col min="13575" max="13575" width="17" style="40" customWidth="1"/>
    <col min="13576" max="13576" width="3.125" style="40" customWidth="1"/>
    <col min="13577" max="13577" width="6.75" style="40" customWidth="1"/>
    <col min="13578" max="13578" width="3.125" style="40" customWidth="1"/>
    <col min="13579" max="13579" width="8.875" style="40"/>
    <col min="13580" max="13580" width="3.125" style="40" customWidth="1"/>
    <col min="13581" max="13581" width="5" style="40" customWidth="1"/>
    <col min="13582" max="13582" width="14.75" style="40" customWidth="1"/>
    <col min="13583" max="13583" width="4.75" style="40" customWidth="1"/>
    <col min="13584" max="13584" width="13.375" style="40" customWidth="1"/>
    <col min="13585" max="13824" width="8.875" style="40"/>
    <col min="13825" max="13826" width="5.25" style="40" customWidth="1"/>
    <col min="13827" max="13827" width="33.75" style="40" customWidth="1"/>
    <col min="13828" max="13828" width="2.75" style="40" customWidth="1"/>
    <col min="13829" max="13829" width="19.75" style="40" customWidth="1"/>
    <col min="13830" max="13830" width="2.75" style="40" customWidth="1"/>
    <col min="13831" max="13831" width="17" style="40" customWidth="1"/>
    <col min="13832" max="13832" width="3.125" style="40" customWidth="1"/>
    <col min="13833" max="13833" width="6.75" style="40" customWidth="1"/>
    <col min="13834" max="13834" width="3.125" style="40" customWidth="1"/>
    <col min="13835" max="13835" width="8.875" style="40"/>
    <col min="13836" max="13836" width="3.125" style="40" customWidth="1"/>
    <col min="13837" max="13837" width="5" style="40" customWidth="1"/>
    <col min="13838" max="13838" width="14.75" style="40" customWidth="1"/>
    <col min="13839" max="13839" width="4.75" style="40" customWidth="1"/>
    <col min="13840" max="13840" width="13.375" style="40" customWidth="1"/>
    <col min="13841" max="14080" width="8.875" style="40"/>
    <col min="14081" max="14082" width="5.25" style="40" customWidth="1"/>
    <col min="14083" max="14083" width="33.75" style="40" customWidth="1"/>
    <col min="14084" max="14084" width="2.75" style="40" customWidth="1"/>
    <col min="14085" max="14085" width="19.75" style="40" customWidth="1"/>
    <col min="14086" max="14086" width="2.75" style="40" customWidth="1"/>
    <col min="14087" max="14087" width="17" style="40" customWidth="1"/>
    <col min="14088" max="14088" width="3.125" style="40" customWidth="1"/>
    <col min="14089" max="14089" width="6.75" style="40" customWidth="1"/>
    <col min="14090" max="14090" width="3.125" style="40" customWidth="1"/>
    <col min="14091" max="14091" width="8.875" style="40"/>
    <col min="14092" max="14092" width="3.125" style="40" customWidth="1"/>
    <col min="14093" max="14093" width="5" style="40" customWidth="1"/>
    <col min="14094" max="14094" width="14.75" style="40" customWidth="1"/>
    <col min="14095" max="14095" width="4.75" style="40" customWidth="1"/>
    <col min="14096" max="14096" width="13.375" style="40" customWidth="1"/>
    <col min="14097" max="14336" width="8.875" style="40"/>
    <col min="14337" max="14338" width="5.25" style="40" customWidth="1"/>
    <col min="14339" max="14339" width="33.75" style="40" customWidth="1"/>
    <col min="14340" max="14340" width="2.75" style="40" customWidth="1"/>
    <col min="14341" max="14341" width="19.75" style="40" customWidth="1"/>
    <col min="14342" max="14342" width="2.75" style="40" customWidth="1"/>
    <col min="14343" max="14343" width="17" style="40" customWidth="1"/>
    <col min="14344" max="14344" width="3.125" style="40" customWidth="1"/>
    <col min="14345" max="14345" width="6.75" style="40" customWidth="1"/>
    <col min="14346" max="14346" width="3.125" style="40" customWidth="1"/>
    <col min="14347" max="14347" width="8.875" style="40"/>
    <col min="14348" max="14348" width="3.125" style="40" customWidth="1"/>
    <col min="14349" max="14349" width="5" style="40" customWidth="1"/>
    <col min="14350" max="14350" width="14.75" style="40" customWidth="1"/>
    <col min="14351" max="14351" width="4.75" style="40" customWidth="1"/>
    <col min="14352" max="14352" width="13.375" style="40" customWidth="1"/>
    <col min="14353" max="14592" width="8.875" style="40"/>
    <col min="14593" max="14594" width="5.25" style="40" customWidth="1"/>
    <col min="14595" max="14595" width="33.75" style="40" customWidth="1"/>
    <col min="14596" max="14596" width="2.75" style="40" customWidth="1"/>
    <col min="14597" max="14597" width="19.75" style="40" customWidth="1"/>
    <col min="14598" max="14598" width="2.75" style="40" customWidth="1"/>
    <col min="14599" max="14599" width="17" style="40" customWidth="1"/>
    <col min="14600" max="14600" width="3.125" style="40" customWidth="1"/>
    <col min="14601" max="14601" width="6.75" style="40" customWidth="1"/>
    <col min="14602" max="14602" width="3.125" style="40" customWidth="1"/>
    <col min="14603" max="14603" width="8.875" style="40"/>
    <col min="14604" max="14604" width="3.125" style="40" customWidth="1"/>
    <col min="14605" max="14605" width="5" style="40" customWidth="1"/>
    <col min="14606" max="14606" width="14.75" style="40" customWidth="1"/>
    <col min="14607" max="14607" width="4.75" style="40" customWidth="1"/>
    <col min="14608" max="14608" width="13.375" style="40" customWidth="1"/>
    <col min="14609" max="14848" width="8.875" style="40"/>
    <col min="14849" max="14850" width="5.25" style="40" customWidth="1"/>
    <col min="14851" max="14851" width="33.75" style="40" customWidth="1"/>
    <col min="14852" max="14852" width="2.75" style="40" customWidth="1"/>
    <col min="14853" max="14853" width="19.75" style="40" customWidth="1"/>
    <col min="14854" max="14854" width="2.75" style="40" customWidth="1"/>
    <col min="14855" max="14855" width="17" style="40" customWidth="1"/>
    <col min="14856" max="14856" width="3.125" style="40" customWidth="1"/>
    <col min="14857" max="14857" width="6.75" style="40" customWidth="1"/>
    <col min="14858" max="14858" width="3.125" style="40" customWidth="1"/>
    <col min="14859" max="14859" width="8.875" style="40"/>
    <col min="14860" max="14860" width="3.125" style="40" customWidth="1"/>
    <col min="14861" max="14861" width="5" style="40" customWidth="1"/>
    <col min="14862" max="14862" width="14.75" style="40" customWidth="1"/>
    <col min="14863" max="14863" width="4.75" style="40" customWidth="1"/>
    <col min="14864" max="14864" width="13.375" style="40" customWidth="1"/>
    <col min="14865" max="15104" width="8.875" style="40"/>
    <col min="15105" max="15106" width="5.25" style="40" customWidth="1"/>
    <col min="15107" max="15107" width="33.75" style="40" customWidth="1"/>
    <col min="15108" max="15108" width="2.75" style="40" customWidth="1"/>
    <col min="15109" max="15109" width="19.75" style="40" customWidth="1"/>
    <col min="15110" max="15110" width="2.75" style="40" customWidth="1"/>
    <col min="15111" max="15111" width="17" style="40" customWidth="1"/>
    <col min="15112" max="15112" width="3.125" style="40" customWidth="1"/>
    <col min="15113" max="15113" width="6.75" style="40" customWidth="1"/>
    <col min="15114" max="15114" width="3.125" style="40" customWidth="1"/>
    <col min="15115" max="15115" width="8.875" style="40"/>
    <col min="15116" max="15116" width="3.125" style="40" customWidth="1"/>
    <col min="15117" max="15117" width="5" style="40" customWidth="1"/>
    <col min="15118" max="15118" width="14.75" style="40" customWidth="1"/>
    <col min="15119" max="15119" width="4.75" style="40" customWidth="1"/>
    <col min="15120" max="15120" width="13.375" style="40" customWidth="1"/>
    <col min="15121" max="15360" width="8.875" style="40"/>
    <col min="15361" max="15362" width="5.25" style="40" customWidth="1"/>
    <col min="15363" max="15363" width="33.75" style="40" customWidth="1"/>
    <col min="15364" max="15364" width="2.75" style="40" customWidth="1"/>
    <col min="15365" max="15365" width="19.75" style="40" customWidth="1"/>
    <col min="15366" max="15366" width="2.75" style="40" customWidth="1"/>
    <col min="15367" max="15367" width="17" style="40" customWidth="1"/>
    <col min="15368" max="15368" width="3.125" style="40" customWidth="1"/>
    <col min="15369" max="15369" width="6.75" style="40" customWidth="1"/>
    <col min="15370" max="15370" width="3.125" style="40" customWidth="1"/>
    <col min="15371" max="15371" width="8.875" style="40"/>
    <col min="15372" max="15372" width="3.125" style="40" customWidth="1"/>
    <col min="15373" max="15373" width="5" style="40" customWidth="1"/>
    <col min="15374" max="15374" width="14.75" style="40" customWidth="1"/>
    <col min="15375" max="15375" width="4.75" style="40" customWidth="1"/>
    <col min="15376" max="15376" width="13.375" style="40" customWidth="1"/>
    <col min="15377" max="15616" width="8.875" style="40"/>
    <col min="15617" max="15618" width="5.25" style="40" customWidth="1"/>
    <col min="15619" max="15619" width="33.75" style="40" customWidth="1"/>
    <col min="15620" max="15620" width="2.75" style="40" customWidth="1"/>
    <col min="15621" max="15621" width="19.75" style="40" customWidth="1"/>
    <col min="15622" max="15622" width="2.75" style="40" customWidth="1"/>
    <col min="15623" max="15623" width="17" style="40" customWidth="1"/>
    <col min="15624" max="15624" width="3.125" style="40" customWidth="1"/>
    <col min="15625" max="15625" width="6.75" style="40" customWidth="1"/>
    <col min="15626" max="15626" width="3.125" style="40" customWidth="1"/>
    <col min="15627" max="15627" width="8.875" style="40"/>
    <col min="15628" max="15628" width="3.125" style="40" customWidth="1"/>
    <col min="15629" max="15629" width="5" style="40" customWidth="1"/>
    <col min="15630" max="15630" width="14.75" style="40" customWidth="1"/>
    <col min="15631" max="15631" width="4.75" style="40" customWidth="1"/>
    <col min="15632" max="15632" width="13.375" style="40" customWidth="1"/>
    <col min="15633" max="15872" width="8.875" style="40"/>
    <col min="15873" max="15874" width="5.25" style="40" customWidth="1"/>
    <col min="15875" max="15875" width="33.75" style="40" customWidth="1"/>
    <col min="15876" max="15876" width="2.75" style="40" customWidth="1"/>
    <col min="15877" max="15877" width="19.75" style="40" customWidth="1"/>
    <col min="15878" max="15878" width="2.75" style="40" customWidth="1"/>
    <col min="15879" max="15879" width="17" style="40" customWidth="1"/>
    <col min="15880" max="15880" width="3.125" style="40" customWidth="1"/>
    <col min="15881" max="15881" width="6.75" style="40" customWidth="1"/>
    <col min="15882" max="15882" width="3.125" style="40" customWidth="1"/>
    <col min="15883" max="15883" width="8.875" style="40"/>
    <col min="15884" max="15884" width="3.125" style="40" customWidth="1"/>
    <col min="15885" max="15885" width="5" style="40" customWidth="1"/>
    <col min="15886" max="15886" width="14.75" style="40" customWidth="1"/>
    <col min="15887" max="15887" width="4.75" style="40" customWidth="1"/>
    <col min="15888" max="15888" width="13.375" style="40" customWidth="1"/>
    <col min="15889" max="16128" width="8.875" style="40"/>
    <col min="16129" max="16130" width="5.25" style="40" customWidth="1"/>
    <col min="16131" max="16131" width="33.75" style="40" customWidth="1"/>
    <col min="16132" max="16132" width="2.75" style="40" customWidth="1"/>
    <col min="16133" max="16133" width="19.75" style="40" customWidth="1"/>
    <col min="16134" max="16134" width="2.75" style="40" customWidth="1"/>
    <col min="16135" max="16135" width="17" style="40" customWidth="1"/>
    <col min="16136" max="16136" width="3.125" style="40" customWidth="1"/>
    <col min="16137" max="16137" width="6.75" style="40" customWidth="1"/>
    <col min="16138" max="16138" width="3.125" style="40" customWidth="1"/>
    <col min="16139" max="16139" width="8.875" style="40"/>
    <col min="16140" max="16140" width="3.125" style="40" customWidth="1"/>
    <col min="16141" max="16141" width="5" style="40" customWidth="1"/>
    <col min="16142" max="16142" width="14.75" style="40" customWidth="1"/>
    <col min="16143" max="16143" width="4.75" style="40" customWidth="1"/>
    <col min="16144" max="16144" width="13.375" style="40" customWidth="1"/>
    <col min="16145" max="16384" width="8.875" style="40"/>
  </cols>
  <sheetData>
    <row r="1" spans="1:16" ht="13.5" customHeight="1" thickBot="1">
      <c r="A1" s="39" t="str">
        <f>☞①공사명입력표지출력!A3</f>
        <v>공사명 : 세종문화회관장애인편의시설개선공사(화장실)(건축)</v>
      </c>
      <c r="G1" s="43"/>
      <c r="H1" s="42"/>
      <c r="I1" s="89" t="s">
        <v>322</v>
      </c>
      <c r="J1" s="42"/>
      <c r="K1" s="43"/>
      <c r="L1" s="42"/>
      <c r="M1" s="42"/>
      <c r="N1" s="42"/>
      <c r="O1" s="42"/>
    </row>
    <row r="2" spans="1:16" ht="15.95" customHeight="1" thickBot="1">
      <c r="A2" s="166" t="s">
        <v>310</v>
      </c>
      <c r="B2" s="167"/>
      <c r="C2" s="167"/>
      <c r="D2" s="171" t="s">
        <v>323</v>
      </c>
      <c r="E2" s="172"/>
      <c r="F2" s="173"/>
      <c r="G2" s="166" t="s">
        <v>311</v>
      </c>
      <c r="H2" s="167"/>
      <c r="I2" s="167"/>
      <c r="J2" s="167"/>
      <c r="K2" s="167"/>
      <c r="L2" s="167"/>
      <c r="M2" s="168"/>
      <c r="N2" s="44" t="s">
        <v>324</v>
      </c>
      <c r="O2" s="90"/>
    </row>
    <row r="3" spans="1:16" ht="15.75" customHeight="1">
      <c r="A3" s="44"/>
      <c r="B3" s="91" t="s">
        <v>312</v>
      </c>
      <c r="C3" s="92" t="s">
        <v>325</v>
      </c>
      <c r="D3" s="93"/>
      <c r="E3" s="94">
        <f>공종별집계표!E5</f>
        <v>0</v>
      </c>
      <c r="F3" s="95"/>
      <c r="G3" s="96"/>
      <c r="H3" s="45"/>
      <c r="I3" s="46"/>
      <c r="J3" s="45"/>
      <c r="K3" s="47"/>
      <c r="L3" s="45"/>
      <c r="M3" s="97"/>
      <c r="N3" s="48"/>
      <c r="O3" s="98"/>
      <c r="P3" s="99">
        <f>E3+E7+E10</f>
        <v>0</v>
      </c>
    </row>
    <row r="4" spans="1:16" ht="15.75" customHeight="1">
      <c r="A4" s="49"/>
      <c r="B4" s="100" t="s">
        <v>313</v>
      </c>
      <c r="C4" s="101" t="s">
        <v>326</v>
      </c>
      <c r="D4" s="102"/>
      <c r="E4" s="103"/>
      <c r="F4" s="104"/>
      <c r="G4" s="105"/>
      <c r="H4" s="50"/>
      <c r="I4" s="51"/>
      <c r="J4" s="50"/>
      <c r="K4" s="52"/>
      <c r="L4" s="50"/>
      <c r="M4" s="106"/>
      <c r="N4" s="53"/>
      <c r="O4" s="98"/>
    </row>
    <row r="5" spans="1:16" ht="15.75" customHeight="1">
      <c r="A5" s="49"/>
      <c r="B5" s="100" t="s">
        <v>314</v>
      </c>
      <c r="C5" s="107" t="s">
        <v>327</v>
      </c>
      <c r="D5" s="102"/>
      <c r="E5" s="103"/>
      <c r="F5" s="104"/>
      <c r="G5" s="105"/>
      <c r="H5" s="50"/>
      <c r="I5" s="51"/>
      <c r="J5" s="50"/>
      <c r="K5" s="52"/>
      <c r="L5" s="50"/>
      <c r="M5" s="106"/>
      <c r="N5" s="53"/>
      <c r="O5" s="98"/>
      <c r="P5" s="88"/>
    </row>
    <row r="6" spans="1:16" ht="15.75" customHeight="1" thickBot="1">
      <c r="A6" s="49" t="s">
        <v>315</v>
      </c>
      <c r="B6" s="108"/>
      <c r="C6" s="109" t="s">
        <v>328</v>
      </c>
      <c r="D6" s="110"/>
      <c r="E6" s="111">
        <f>E3+E4-E5</f>
        <v>0</v>
      </c>
      <c r="F6" s="112"/>
      <c r="G6" s="113"/>
      <c r="H6" s="55"/>
      <c r="I6" s="56"/>
      <c r="J6" s="55"/>
      <c r="K6" s="57"/>
      <c r="L6" s="55"/>
      <c r="M6" s="114"/>
      <c r="N6" s="58"/>
      <c r="O6" s="98"/>
    </row>
    <row r="7" spans="1:16" ht="15.75" customHeight="1">
      <c r="A7" s="49"/>
      <c r="B7" s="91" t="s">
        <v>316</v>
      </c>
      <c r="C7" s="115" t="s">
        <v>329</v>
      </c>
      <c r="D7" s="93"/>
      <c r="E7" s="94">
        <f>공종별집계표!G5</f>
        <v>0</v>
      </c>
      <c r="F7" s="95"/>
      <c r="G7" s="96"/>
      <c r="H7" s="45"/>
      <c r="I7" s="46"/>
      <c r="J7" s="45"/>
      <c r="K7" s="59"/>
      <c r="L7" s="45"/>
      <c r="M7" s="97"/>
      <c r="N7" s="48"/>
      <c r="O7" s="98"/>
    </row>
    <row r="8" spans="1:16" ht="15.75" customHeight="1">
      <c r="A8" s="49"/>
      <c r="B8" s="100" t="s">
        <v>317</v>
      </c>
      <c r="C8" s="101" t="s">
        <v>330</v>
      </c>
      <c r="D8" s="102"/>
      <c r="E8" s="103">
        <f>TRUNC(E7*I8)</f>
        <v>0</v>
      </c>
      <c r="F8" s="104"/>
      <c r="G8" s="105" t="s">
        <v>331</v>
      </c>
      <c r="H8" s="50" t="s">
        <v>332</v>
      </c>
      <c r="I8" s="61">
        <v>0.08</v>
      </c>
      <c r="J8" s="62"/>
      <c r="K8" s="52"/>
      <c r="L8" s="62"/>
      <c r="M8" s="116"/>
      <c r="N8" s="53"/>
      <c r="O8" s="98">
        <v>6.7</v>
      </c>
      <c r="P8" s="41" t="s">
        <v>333</v>
      </c>
    </row>
    <row r="9" spans="1:16" ht="15.75" customHeight="1" thickBot="1">
      <c r="A9" s="49" t="s">
        <v>318</v>
      </c>
      <c r="B9" s="108" t="s">
        <v>314</v>
      </c>
      <c r="C9" s="109" t="s">
        <v>328</v>
      </c>
      <c r="D9" s="110"/>
      <c r="E9" s="111">
        <f>SUM(E7:E8)</f>
        <v>0</v>
      </c>
      <c r="F9" s="112"/>
      <c r="G9" s="113"/>
      <c r="H9" s="55"/>
      <c r="I9" s="117"/>
      <c r="J9" s="55"/>
      <c r="K9" s="57"/>
      <c r="L9" s="55"/>
      <c r="M9" s="114"/>
      <c r="N9" s="58"/>
      <c r="O9" s="98"/>
    </row>
    <row r="10" spans="1:16" ht="15.75" customHeight="1">
      <c r="A10" s="49"/>
      <c r="B10" s="91"/>
      <c r="C10" s="115" t="s">
        <v>334</v>
      </c>
      <c r="D10" s="93"/>
      <c r="E10" s="94">
        <f>공종별집계표!I5</f>
        <v>0</v>
      </c>
      <c r="F10" s="95"/>
      <c r="G10" s="96"/>
      <c r="H10" s="45"/>
      <c r="I10" s="118"/>
      <c r="J10" s="45"/>
      <c r="K10" s="59"/>
      <c r="L10" s="45"/>
      <c r="M10" s="97"/>
      <c r="N10" s="48"/>
      <c r="O10" s="98"/>
    </row>
    <row r="11" spans="1:16" ht="15.75" customHeight="1">
      <c r="A11" s="49"/>
      <c r="B11" s="100"/>
      <c r="C11" s="107" t="s">
        <v>335</v>
      </c>
      <c r="D11" s="102"/>
      <c r="E11" s="119">
        <v>0</v>
      </c>
      <c r="F11" s="104"/>
      <c r="G11" s="105"/>
      <c r="H11" s="50"/>
      <c r="I11" s="66"/>
      <c r="J11" s="50"/>
      <c r="K11" s="65"/>
      <c r="L11" s="50"/>
      <c r="M11" s="106"/>
      <c r="N11" s="53"/>
      <c r="O11" s="98"/>
    </row>
    <row r="12" spans="1:16" ht="15.75" customHeight="1">
      <c r="A12" s="49" t="s">
        <v>319</v>
      </c>
      <c r="B12" s="100" t="s">
        <v>320</v>
      </c>
      <c r="C12" s="101" t="s">
        <v>336</v>
      </c>
      <c r="D12" s="102"/>
      <c r="E12" s="103">
        <f>TRUNC(E9*I12)</f>
        <v>0</v>
      </c>
      <c r="F12" s="104"/>
      <c r="G12" s="105" t="s">
        <v>337</v>
      </c>
      <c r="H12" s="50" t="s">
        <v>332</v>
      </c>
      <c r="I12" s="64">
        <v>3.7499999999999999E-2</v>
      </c>
      <c r="J12" s="62"/>
      <c r="K12" s="65"/>
      <c r="L12" s="62"/>
      <c r="M12" s="116"/>
      <c r="N12" s="53"/>
      <c r="O12" s="98"/>
      <c r="P12" s="41" t="s">
        <v>338</v>
      </c>
    </row>
    <row r="13" spans="1:16" ht="15.75" customHeight="1">
      <c r="A13" s="49"/>
      <c r="B13" s="100"/>
      <c r="C13" s="101" t="s">
        <v>339</v>
      </c>
      <c r="D13" s="102"/>
      <c r="E13" s="103">
        <f>TRUNC(E9*I13)</f>
        <v>0</v>
      </c>
      <c r="F13" s="104"/>
      <c r="G13" s="105" t="s">
        <v>337</v>
      </c>
      <c r="H13" s="50" t="s">
        <v>332</v>
      </c>
      <c r="I13" s="64">
        <v>8.6999999999999994E-3</v>
      </c>
      <c r="J13" s="62"/>
      <c r="K13" s="65"/>
      <c r="L13" s="62"/>
      <c r="M13" s="116"/>
      <c r="N13" s="53"/>
      <c r="O13" s="98"/>
      <c r="P13" s="41" t="s">
        <v>338</v>
      </c>
    </row>
    <row r="14" spans="1:16" ht="15.75" customHeight="1">
      <c r="A14" s="49"/>
      <c r="B14" s="100"/>
      <c r="C14" s="101" t="s">
        <v>340</v>
      </c>
      <c r="D14" s="102"/>
      <c r="E14" s="103">
        <f>TRUNC(E7*I14)</f>
        <v>0</v>
      </c>
      <c r="F14" s="104"/>
      <c r="G14" s="105" t="s">
        <v>341</v>
      </c>
      <c r="H14" s="50" t="s">
        <v>332</v>
      </c>
      <c r="I14" s="64">
        <v>0</v>
      </c>
      <c r="J14" s="62"/>
      <c r="K14" s="65"/>
      <c r="L14" s="62"/>
      <c r="M14" s="116"/>
      <c r="N14" s="53"/>
      <c r="O14" s="98"/>
      <c r="P14" s="41" t="s">
        <v>342</v>
      </c>
    </row>
    <row r="15" spans="1:16" ht="15.75" customHeight="1">
      <c r="A15" s="49" t="s">
        <v>321</v>
      </c>
      <c r="B15" s="100"/>
      <c r="C15" s="101" t="s">
        <v>343</v>
      </c>
      <c r="D15" s="102"/>
      <c r="E15" s="103">
        <f>TRUNC(E7*I15)</f>
        <v>0</v>
      </c>
      <c r="F15" s="104"/>
      <c r="G15" s="105" t="s">
        <v>341</v>
      </c>
      <c r="H15" s="50" t="s">
        <v>332</v>
      </c>
      <c r="I15" s="64">
        <v>0</v>
      </c>
      <c r="J15" s="62"/>
      <c r="K15" s="65"/>
      <c r="L15" s="62"/>
      <c r="M15" s="116"/>
      <c r="N15" s="53"/>
      <c r="O15" s="98"/>
      <c r="P15" s="41" t="s">
        <v>342</v>
      </c>
    </row>
    <row r="16" spans="1:16" ht="15.75" customHeight="1">
      <c r="A16" s="49"/>
      <c r="B16" s="100"/>
      <c r="C16" s="101" t="s">
        <v>344</v>
      </c>
      <c r="D16" s="102"/>
      <c r="E16" s="103">
        <f>TRUNC(E14*I16)</f>
        <v>0</v>
      </c>
      <c r="F16" s="104"/>
      <c r="G16" s="105" t="s">
        <v>345</v>
      </c>
      <c r="H16" s="50" t="s">
        <v>332</v>
      </c>
      <c r="I16" s="64">
        <v>0</v>
      </c>
      <c r="J16" s="62"/>
      <c r="K16" s="65"/>
      <c r="L16" s="62"/>
      <c r="M16" s="116"/>
      <c r="N16" s="53"/>
      <c r="O16" s="98"/>
      <c r="P16" s="41" t="s">
        <v>342</v>
      </c>
    </row>
    <row r="17" spans="1:16" ht="15.75" customHeight="1">
      <c r="A17" s="49"/>
      <c r="B17" s="100"/>
      <c r="C17" s="107" t="s">
        <v>346</v>
      </c>
      <c r="D17" s="102"/>
      <c r="E17" s="103">
        <f>TRUNC(E7*I17)</f>
        <v>0</v>
      </c>
      <c r="F17" s="104"/>
      <c r="G17" s="105" t="s">
        <v>347</v>
      </c>
      <c r="H17" s="50" t="s">
        <v>348</v>
      </c>
      <c r="I17" s="64">
        <v>0</v>
      </c>
      <c r="J17" s="62"/>
      <c r="K17" s="65"/>
      <c r="L17" s="62"/>
      <c r="M17" s="116"/>
      <c r="N17" s="53"/>
      <c r="O17" s="98"/>
      <c r="P17" s="41" t="s">
        <v>349</v>
      </c>
    </row>
    <row r="18" spans="1:16" ht="15.75" customHeight="1">
      <c r="A18" s="49"/>
      <c r="B18" s="100"/>
      <c r="C18" s="107" t="s">
        <v>350</v>
      </c>
      <c r="D18" s="102"/>
      <c r="E18" s="103">
        <v>503227</v>
      </c>
      <c r="F18" s="104"/>
      <c r="G18" s="105" t="s">
        <v>351</v>
      </c>
      <c r="H18" s="50" t="s">
        <v>348</v>
      </c>
      <c r="I18" s="64">
        <v>2.93E-2</v>
      </c>
      <c r="J18" s="119" t="s">
        <v>352</v>
      </c>
      <c r="K18" s="63"/>
      <c r="L18" s="60"/>
      <c r="M18" s="120"/>
      <c r="N18" s="67">
        <f>E33/1.1</f>
        <v>0</v>
      </c>
      <c r="O18" s="121"/>
      <c r="P18" s="41" t="s">
        <v>353</v>
      </c>
    </row>
    <row r="19" spans="1:16" ht="15.75" customHeight="1">
      <c r="A19" s="49" t="s">
        <v>354</v>
      </c>
      <c r="B19" s="100" t="s">
        <v>314</v>
      </c>
      <c r="C19" s="101" t="s">
        <v>355</v>
      </c>
      <c r="D19" s="102"/>
      <c r="E19" s="103">
        <f>TRUNC((E6+E9)*I19)</f>
        <v>0</v>
      </c>
      <c r="F19" s="104"/>
      <c r="G19" s="105" t="s">
        <v>356</v>
      </c>
      <c r="H19" s="50" t="s">
        <v>348</v>
      </c>
      <c r="I19" s="61">
        <v>5.6000000000000001E-2</v>
      </c>
      <c r="J19" s="62"/>
      <c r="K19" s="65"/>
      <c r="L19" s="62"/>
      <c r="M19" s="116"/>
      <c r="N19" s="53"/>
      <c r="O19" s="98"/>
      <c r="P19" s="41" t="s">
        <v>357</v>
      </c>
    </row>
    <row r="20" spans="1:16" ht="15.75" customHeight="1">
      <c r="A20" s="49"/>
      <c r="B20" s="100"/>
      <c r="C20" s="101" t="s">
        <v>358</v>
      </c>
      <c r="D20" s="102"/>
      <c r="E20" s="103">
        <f>TRUNC((E6+E7+E10)*I20)</f>
        <v>0</v>
      </c>
      <c r="F20" s="104"/>
      <c r="G20" s="105" t="s">
        <v>359</v>
      </c>
      <c r="H20" s="50" t="s">
        <v>348</v>
      </c>
      <c r="I20" s="61">
        <v>5.0000000000000001E-3</v>
      </c>
      <c r="J20" s="62"/>
      <c r="K20" s="65"/>
      <c r="L20" s="62"/>
      <c r="M20" s="116"/>
      <c r="N20" s="53"/>
      <c r="O20" s="98"/>
    </row>
    <row r="21" spans="1:16" ht="15.75" customHeight="1">
      <c r="A21" s="49"/>
      <c r="B21" s="100"/>
      <c r="C21" s="101" t="s">
        <v>360</v>
      </c>
      <c r="D21" s="102"/>
      <c r="E21" s="103">
        <f>TRUNC(((E6+E7+E10)*I21+K21)*M21)</f>
        <v>0</v>
      </c>
      <c r="F21" s="104"/>
      <c r="G21" s="105" t="s">
        <v>361</v>
      </c>
      <c r="H21" s="50" t="s">
        <v>348</v>
      </c>
      <c r="I21" s="68"/>
      <c r="J21" s="119" t="s">
        <v>352</v>
      </c>
      <c r="K21" s="122">
        <v>4300000</v>
      </c>
      <c r="L21" s="50" t="s">
        <v>348</v>
      </c>
      <c r="M21" s="123">
        <v>0</v>
      </c>
      <c r="N21" s="53"/>
      <c r="O21" s="98"/>
      <c r="P21" s="41" t="s">
        <v>362</v>
      </c>
    </row>
    <row r="22" spans="1:16" ht="15.75" customHeight="1">
      <c r="A22" s="49"/>
      <c r="B22" s="100"/>
      <c r="C22" s="124" t="s">
        <v>363</v>
      </c>
      <c r="D22" s="102"/>
      <c r="E22" s="103">
        <f>TRUNC((E6+E7+E10)*I22)</f>
        <v>0</v>
      </c>
      <c r="F22" s="104"/>
      <c r="G22" s="105" t="s">
        <v>359</v>
      </c>
      <c r="H22" s="50" t="s">
        <v>348</v>
      </c>
      <c r="I22" s="69">
        <v>0</v>
      </c>
      <c r="J22" s="62"/>
      <c r="K22" s="65"/>
      <c r="L22" s="62"/>
      <c r="M22" s="116"/>
      <c r="N22" s="125"/>
      <c r="O22" s="126"/>
    </row>
    <row r="23" spans="1:16" ht="15.75" customHeight="1">
      <c r="A23" s="49"/>
      <c r="B23" s="100"/>
      <c r="C23" s="127" t="s">
        <v>364</v>
      </c>
      <c r="D23" s="128"/>
      <c r="E23" s="103">
        <f>TRUNC((E6+E7+E10)*I23)</f>
        <v>0</v>
      </c>
      <c r="F23" s="129"/>
      <c r="G23" s="105" t="s">
        <v>359</v>
      </c>
      <c r="H23" s="50" t="s">
        <v>348</v>
      </c>
      <c r="I23" s="69">
        <v>0</v>
      </c>
      <c r="J23" s="70"/>
      <c r="K23" s="71"/>
      <c r="L23" s="70"/>
      <c r="M23" s="130"/>
      <c r="N23" s="131"/>
      <c r="O23" s="126"/>
    </row>
    <row r="24" spans="1:16" ht="15.75" customHeight="1" thickBot="1">
      <c r="A24" s="49"/>
      <c r="B24" s="108"/>
      <c r="C24" s="109" t="s">
        <v>365</v>
      </c>
      <c r="D24" s="110"/>
      <c r="E24" s="111">
        <f>SUM(E10:E23)</f>
        <v>503227</v>
      </c>
      <c r="F24" s="112"/>
      <c r="G24" s="113"/>
      <c r="H24" s="55"/>
      <c r="I24" s="117"/>
      <c r="J24" s="55"/>
      <c r="K24" s="72"/>
      <c r="L24" s="55"/>
      <c r="M24" s="114"/>
      <c r="N24" s="58"/>
      <c r="O24" s="98"/>
    </row>
    <row r="25" spans="1:16" ht="15.75" customHeight="1" thickBot="1">
      <c r="A25" s="54"/>
      <c r="B25" s="166" t="s">
        <v>366</v>
      </c>
      <c r="C25" s="167"/>
      <c r="D25" s="132"/>
      <c r="E25" s="133">
        <f>E6+E9+E24</f>
        <v>503227</v>
      </c>
      <c r="F25" s="134"/>
      <c r="G25" s="135"/>
      <c r="H25" s="81"/>
      <c r="I25" s="136"/>
      <c r="J25" s="81"/>
      <c r="K25" s="75"/>
      <c r="L25" s="81"/>
      <c r="M25" s="137"/>
      <c r="N25" s="76"/>
      <c r="O25" s="98"/>
    </row>
    <row r="26" spans="1:16" ht="15.75" customHeight="1" thickBot="1">
      <c r="A26" s="166" t="s">
        <v>367</v>
      </c>
      <c r="B26" s="167"/>
      <c r="C26" s="167"/>
      <c r="D26" s="132"/>
      <c r="E26" s="133"/>
      <c r="F26" s="134"/>
      <c r="G26" s="135" t="s">
        <v>366</v>
      </c>
      <c r="H26" s="81" t="s">
        <v>348</v>
      </c>
      <c r="I26" s="73">
        <v>0.06</v>
      </c>
      <c r="J26" s="74"/>
      <c r="K26" s="75"/>
      <c r="L26" s="74"/>
      <c r="M26" s="138"/>
      <c r="N26" s="76"/>
      <c r="O26" s="98">
        <v>5.5</v>
      </c>
      <c r="P26" s="41" t="s">
        <v>368</v>
      </c>
    </row>
    <row r="27" spans="1:16" ht="15.75" customHeight="1" thickBot="1">
      <c r="A27" s="166" t="s">
        <v>369</v>
      </c>
      <c r="B27" s="167"/>
      <c r="C27" s="167"/>
      <c r="D27" s="132"/>
      <c r="E27" s="133"/>
      <c r="F27" s="134"/>
      <c r="G27" s="135" t="s">
        <v>370</v>
      </c>
      <c r="H27" s="81" t="s">
        <v>348</v>
      </c>
      <c r="I27" s="139">
        <v>0.15</v>
      </c>
      <c r="J27" s="77"/>
      <c r="K27" s="78"/>
      <c r="L27" s="77"/>
      <c r="M27" s="138"/>
      <c r="N27" s="79"/>
      <c r="O27" s="98">
        <v>12</v>
      </c>
      <c r="P27" s="41" t="s">
        <v>368</v>
      </c>
    </row>
    <row r="28" spans="1:16" ht="15.75" customHeight="1" thickBot="1">
      <c r="A28" s="166" t="s">
        <v>371</v>
      </c>
      <c r="B28" s="167"/>
      <c r="C28" s="167"/>
      <c r="D28" s="132"/>
      <c r="E28" s="140">
        <v>0</v>
      </c>
      <c r="F28" s="134"/>
      <c r="G28" s="135"/>
      <c r="H28" s="81"/>
      <c r="I28" s="141"/>
      <c r="J28" s="74"/>
      <c r="K28" s="80"/>
      <c r="L28" s="74"/>
      <c r="M28" s="138"/>
      <c r="N28" s="76"/>
      <c r="O28" s="98"/>
    </row>
    <row r="29" spans="1:16" ht="15.75" customHeight="1" thickBot="1">
      <c r="A29" s="166" t="s">
        <v>372</v>
      </c>
      <c r="B29" s="167"/>
      <c r="C29" s="167"/>
      <c r="D29" s="132"/>
      <c r="E29" s="140">
        <f>공종별집계표!K15</f>
        <v>0</v>
      </c>
      <c r="F29" s="134"/>
      <c r="G29" s="135"/>
      <c r="H29" s="81"/>
      <c r="I29" s="141"/>
      <c r="J29" s="74"/>
      <c r="K29" s="80"/>
      <c r="L29" s="74"/>
      <c r="M29" s="138"/>
      <c r="N29" s="76"/>
      <c r="O29" s="98"/>
    </row>
    <row r="30" spans="1:16" ht="15.75" customHeight="1" thickBot="1">
      <c r="A30" s="166" t="s">
        <v>373</v>
      </c>
      <c r="B30" s="167"/>
      <c r="C30" s="167"/>
      <c r="D30" s="132"/>
      <c r="E30" s="133">
        <f>SUM(E25:E29)</f>
        <v>503227</v>
      </c>
      <c r="F30" s="134"/>
      <c r="G30" s="135"/>
      <c r="H30" s="81"/>
      <c r="I30" s="82"/>
      <c r="J30" s="81"/>
      <c r="K30" s="80"/>
      <c r="L30" s="81"/>
      <c r="M30" s="137"/>
      <c r="N30" s="76"/>
      <c r="O30" s="98"/>
    </row>
    <row r="31" spans="1:16" ht="15.75" customHeight="1" thickBot="1">
      <c r="A31" s="166" t="s">
        <v>374</v>
      </c>
      <c r="B31" s="167"/>
      <c r="C31" s="167"/>
      <c r="D31" s="132"/>
      <c r="E31" s="133">
        <f>TRUNC(E30*I31)</f>
        <v>50322</v>
      </c>
      <c r="F31" s="134"/>
      <c r="G31" s="135" t="s">
        <v>375</v>
      </c>
      <c r="H31" s="81" t="s">
        <v>348</v>
      </c>
      <c r="I31" s="142">
        <v>0.1</v>
      </c>
      <c r="J31" s="74"/>
      <c r="K31" s="80"/>
      <c r="L31" s="74"/>
      <c r="M31" s="138"/>
      <c r="N31" s="76" t="s">
        <v>376</v>
      </c>
      <c r="O31" s="98"/>
    </row>
    <row r="32" spans="1:16" ht="15.75" customHeight="1" thickBot="1">
      <c r="A32" s="166" t="s">
        <v>377</v>
      </c>
      <c r="B32" s="167"/>
      <c r="C32" s="167"/>
      <c r="D32" s="132"/>
      <c r="E32" s="133">
        <f>SUM(E30:E31)</f>
        <v>553549</v>
      </c>
      <c r="F32" s="134"/>
      <c r="G32" s="135"/>
      <c r="H32" s="81"/>
      <c r="I32" s="82"/>
      <c r="J32" s="81"/>
      <c r="K32" s="80"/>
      <c r="L32" s="81"/>
      <c r="M32" s="137"/>
      <c r="N32" s="76"/>
      <c r="O32" s="98"/>
    </row>
    <row r="33" spans="1:15" ht="15.75" customHeight="1" thickBot="1">
      <c r="A33" s="169" t="s">
        <v>378</v>
      </c>
      <c r="B33" s="170"/>
      <c r="C33" s="143" t="s">
        <v>379</v>
      </c>
      <c r="D33" s="132"/>
      <c r="E33" s="140">
        <v>0</v>
      </c>
      <c r="F33" s="134"/>
      <c r="G33" s="135"/>
      <c r="H33" s="81"/>
      <c r="I33" s="82"/>
      <c r="J33" s="81"/>
      <c r="K33" s="80"/>
      <c r="L33" s="81"/>
      <c r="M33" s="137"/>
      <c r="N33" s="76"/>
      <c r="O33" s="98"/>
    </row>
    <row r="34" spans="1:15" ht="15.75" customHeight="1" thickBot="1">
      <c r="A34" s="169"/>
      <c r="B34" s="170"/>
      <c r="C34" s="143" t="s">
        <v>380</v>
      </c>
      <c r="D34" s="132"/>
      <c r="E34" s="140">
        <f>[55]공종별집계표!K23</f>
        <v>0</v>
      </c>
      <c r="F34" s="134"/>
      <c r="G34" s="135"/>
      <c r="H34" s="81"/>
      <c r="I34" s="82"/>
      <c r="J34" s="81"/>
      <c r="K34" s="80"/>
      <c r="L34" s="81"/>
      <c r="M34" s="137"/>
      <c r="N34" s="76"/>
      <c r="O34" s="98"/>
    </row>
    <row r="35" spans="1:15" ht="17.25" customHeight="1" thickBot="1">
      <c r="A35" s="169"/>
      <c r="B35" s="170"/>
      <c r="C35" s="143" t="s">
        <v>381</v>
      </c>
      <c r="D35" s="132"/>
      <c r="E35" s="133">
        <f>SUM(E33:E34)</f>
        <v>0</v>
      </c>
      <c r="F35" s="134"/>
      <c r="G35" s="135"/>
      <c r="H35" s="81"/>
      <c r="I35" s="82"/>
      <c r="J35" s="81"/>
      <c r="K35" s="80"/>
      <c r="L35" s="81"/>
      <c r="M35" s="137"/>
      <c r="N35" s="83"/>
      <c r="O35" s="144"/>
    </row>
    <row r="36" spans="1:15" ht="15.75" hidden="1" customHeight="1" thickBot="1">
      <c r="A36" s="166" t="s">
        <v>382</v>
      </c>
      <c r="B36" s="167"/>
      <c r="C36" s="167"/>
      <c r="D36" s="132"/>
      <c r="E36" s="140">
        <v>0</v>
      </c>
      <c r="F36" s="134"/>
      <c r="G36" s="135"/>
      <c r="H36" s="81"/>
      <c r="I36" s="82"/>
      <c r="J36" s="81"/>
      <c r="K36" s="80"/>
      <c r="L36" s="81"/>
      <c r="M36" s="137"/>
      <c r="N36" s="83"/>
      <c r="O36" s="144"/>
    </row>
    <row r="37" spans="1:15" ht="15.75" customHeight="1" thickBot="1">
      <c r="A37" s="166" t="s">
        <v>383</v>
      </c>
      <c r="B37" s="167"/>
      <c r="C37" s="167"/>
      <c r="D37" s="132"/>
      <c r="E37" s="140">
        <v>0</v>
      </c>
      <c r="F37" s="134"/>
      <c r="G37" s="135"/>
      <c r="H37" s="81"/>
      <c r="I37" s="82"/>
      <c r="J37" s="81"/>
      <c r="K37" s="80"/>
      <c r="L37" s="81"/>
      <c r="M37" s="137"/>
      <c r="N37" s="83"/>
      <c r="O37" s="144"/>
    </row>
    <row r="38" spans="1:15" ht="15.75" customHeight="1" thickBot="1">
      <c r="A38" s="166" t="s">
        <v>384</v>
      </c>
      <c r="B38" s="167"/>
      <c r="C38" s="167"/>
      <c r="D38" s="132"/>
      <c r="E38" s="140">
        <v>0</v>
      </c>
      <c r="F38" s="134"/>
      <c r="G38" s="135"/>
      <c r="H38" s="81"/>
      <c r="I38" s="82"/>
      <c r="J38" s="81"/>
      <c r="K38" s="80"/>
      <c r="L38" s="81"/>
      <c r="M38" s="137"/>
      <c r="N38" s="83"/>
      <c r="O38" s="144"/>
    </row>
    <row r="39" spans="1:15" ht="15.75" customHeight="1" thickBot="1">
      <c r="A39" s="166" t="s">
        <v>385</v>
      </c>
      <c r="B39" s="167"/>
      <c r="C39" s="167"/>
      <c r="D39" s="132"/>
      <c r="E39" s="133">
        <f>E32+E35+E36+E37+E38</f>
        <v>553549</v>
      </c>
      <c r="F39" s="134"/>
      <c r="G39" s="135"/>
      <c r="H39" s="81"/>
      <c r="I39" s="82"/>
      <c r="J39" s="81"/>
      <c r="K39" s="80"/>
      <c r="L39" s="81"/>
      <c r="M39" s="137"/>
      <c r="N39" s="76"/>
      <c r="O39" s="98"/>
    </row>
    <row r="40" spans="1:15" ht="13.5" customHeight="1">
      <c r="A40" s="84"/>
      <c r="B40" s="84"/>
      <c r="C40" s="84"/>
      <c r="D40" s="84"/>
      <c r="E40" s="145"/>
      <c r="F40" s="145"/>
      <c r="G40" s="85"/>
      <c r="H40" s="86"/>
      <c r="I40" s="86"/>
      <c r="J40" s="86"/>
      <c r="K40" s="87"/>
      <c r="L40" s="86"/>
      <c r="M40" s="86"/>
      <c r="N40" s="87"/>
      <c r="O40" s="87"/>
    </row>
    <row r="41" spans="1:15" s="88" customFormat="1" ht="15.75" customHeight="1">
      <c r="A41" s="146"/>
      <c r="B41" s="146"/>
      <c r="C41" s="147" t="s">
        <v>386</v>
      </c>
      <c r="D41" s="148"/>
      <c r="E41" s="149">
        <f>TRUNC(((E3+E7+E28)*I18+K18)*1.2)</f>
        <v>0</v>
      </c>
      <c r="F41" s="148"/>
      <c r="G41" s="150" t="s">
        <v>387</v>
      </c>
      <c r="H41" s="151" t="s">
        <v>348</v>
      </c>
      <c r="I41" s="152" t="s">
        <v>388</v>
      </c>
      <c r="J41" s="151" t="s">
        <v>348</v>
      </c>
      <c r="K41" s="153">
        <v>1.2</v>
      </c>
    </row>
    <row r="42" spans="1:15" s="88" customFormat="1" ht="15.75" customHeight="1">
      <c r="C42" s="88" t="s">
        <v>389</v>
      </c>
    </row>
    <row r="43" spans="1:15" s="88" customFormat="1" ht="16.5" customHeight="1">
      <c r="C43" s="154" t="s">
        <v>390</v>
      </c>
    </row>
    <row r="44" spans="1:15" s="88" customFormat="1" ht="16.5" customHeight="1"/>
    <row r="45" spans="1:15" s="88" customFormat="1" ht="16.5" customHeight="1"/>
    <row r="46" spans="1:15" s="88" customFormat="1" ht="16.5" customHeight="1"/>
    <row r="47" spans="1:15" s="88" customFormat="1" ht="16.5" customHeight="1"/>
    <row r="48" spans="1:15" s="88" customFormat="1" ht="16.5" customHeight="1"/>
    <row r="49" s="88" customFormat="1" ht="16.5" customHeight="1"/>
    <row r="50" s="88" customFormat="1" ht="16.5" customHeight="1"/>
    <row r="51" s="88" customFormat="1" ht="16.5" customHeight="1"/>
    <row r="52" s="88" customFormat="1" ht="16.5" customHeight="1"/>
    <row r="53" ht="16.5" customHeight="1"/>
    <row r="54" ht="16.5" customHeight="1"/>
  </sheetData>
  <mergeCells count="16">
    <mergeCell ref="A27:C27"/>
    <mergeCell ref="A2:C2"/>
    <mergeCell ref="D2:F2"/>
    <mergeCell ref="G2:M2"/>
    <mergeCell ref="B25:C25"/>
    <mergeCell ref="A26:C26"/>
    <mergeCell ref="A36:C36"/>
    <mergeCell ref="A37:C37"/>
    <mergeCell ref="A38:C38"/>
    <mergeCell ref="A39:C39"/>
    <mergeCell ref="A28:C28"/>
    <mergeCell ref="A29:C29"/>
    <mergeCell ref="A30:C30"/>
    <mergeCell ref="A31:C31"/>
    <mergeCell ref="A32:C32"/>
    <mergeCell ref="A33:B35"/>
  </mergeCells>
  <phoneticPr fontId="3" type="noConversion"/>
  <printOptions horizontalCentered="1"/>
  <pageMargins left="0.74803149606299213" right="0.35433070866141736" top="0.75" bottom="0.27559055118110237" header="0.48" footer="0.19685039370078741"/>
  <pageSetup paperSize="9" scale="84" orientation="landscape" horizontalDpi="360" verticalDpi="360" r:id="rId1"/>
  <headerFooter alignWithMargins="0">
    <oddHeader>&amp;C&amp;"굴림,굵게"&amp;16공    사    원    가    계    산    서</oddHeader>
  </headerFooter>
  <rowBreaks count="1" manualBreakCount="1">
    <brk id="39" max="1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I22" sqref="I22"/>
    </sheetView>
  </sheetViews>
  <sheetFormatPr defaultRowHeight="16.5"/>
  <cols>
    <col min="1" max="1" width="40.75" customWidth="1"/>
    <col min="2" max="2" width="20.75" customWidth="1"/>
    <col min="3" max="4" width="4.75" customWidth="1"/>
    <col min="5" max="12" width="13.75" customWidth="1"/>
    <col min="13" max="13" width="12.75" customWidth="1"/>
    <col min="14" max="16" width="2.75" hidden="1" customWidth="1"/>
    <col min="17" max="19" width="1.75" hidden="1" customWidth="1"/>
    <col min="20" max="20" width="18.75" hidden="1" customWidth="1"/>
  </cols>
  <sheetData>
    <row r="1" spans="1:20" ht="30" customHeight="1">
      <c r="A1" s="174" t="s">
        <v>0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</row>
    <row r="2" spans="1:20" ht="30" customHeight="1">
      <c r="A2" s="175" t="s">
        <v>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  <c r="L2" s="175"/>
      <c r="M2" s="175"/>
    </row>
    <row r="3" spans="1:20" ht="30" customHeight="1">
      <c r="A3" s="176" t="s">
        <v>2</v>
      </c>
      <c r="B3" s="176" t="s">
        <v>3</v>
      </c>
      <c r="C3" s="176" t="s">
        <v>4</v>
      </c>
      <c r="D3" s="176" t="s">
        <v>5</v>
      </c>
      <c r="E3" s="176" t="s">
        <v>6</v>
      </c>
      <c r="F3" s="176"/>
      <c r="G3" s="176" t="s">
        <v>9</v>
      </c>
      <c r="H3" s="176"/>
      <c r="I3" s="176" t="s">
        <v>10</v>
      </c>
      <c r="J3" s="176"/>
      <c r="K3" s="176" t="s">
        <v>11</v>
      </c>
      <c r="L3" s="176"/>
      <c r="M3" s="176" t="s">
        <v>12</v>
      </c>
      <c r="N3" s="178" t="s">
        <v>13</v>
      </c>
      <c r="O3" s="178" t="s">
        <v>14</v>
      </c>
      <c r="P3" s="178" t="s">
        <v>15</v>
      </c>
      <c r="Q3" s="178" t="s">
        <v>16</v>
      </c>
      <c r="R3" s="178" t="s">
        <v>17</v>
      </c>
      <c r="S3" s="178" t="s">
        <v>18</v>
      </c>
      <c r="T3" s="178" t="s">
        <v>19</v>
      </c>
    </row>
    <row r="4" spans="1:20" ht="30" customHeight="1">
      <c r="A4" s="177"/>
      <c r="B4" s="177"/>
      <c r="C4" s="177"/>
      <c r="D4" s="177"/>
      <c r="E4" s="6" t="s">
        <v>7</v>
      </c>
      <c r="F4" s="6" t="s">
        <v>8</v>
      </c>
      <c r="G4" s="6" t="s">
        <v>7</v>
      </c>
      <c r="H4" s="6" t="s">
        <v>8</v>
      </c>
      <c r="I4" s="6" t="s">
        <v>7</v>
      </c>
      <c r="J4" s="6" t="s">
        <v>8</v>
      </c>
      <c r="K4" s="6" t="s">
        <v>7</v>
      </c>
      <c r="L4" s="6" t="s">
        <v>8</v>
      </c>
      <c r="M4" s="177"/>
      <c r="N4" s="178"/>
      <c r="O4" s="178"/>
      <c r="P4" s="178"/>
      <c r="Q4" s="178"/>
      <c r="R4" s="178"/>
      <c r="S4" s="178"/>
      <c r="T4" s="178"/>
    </row>
    <row r="5" spans="1:20" ht="30" customHeight="1">
      <c r="A5" s="7" t="s">
        <v>51</v>
      </c>
      <c r="B5" s="7" t="s">
        <v>52</v>
      </c>
      <c r="C5" s="7" t="s">
        <v>52</v>
      </c>
      <c r="D5" s="8">
        <v>1</v>
      </c>
      <c r="E5" s="9">
        <f>F6</f>
        <v>0</v>
      </c>
      <c r="F5" s="9">
        <f t="shared" ref="F5:F15" si="0">E5*D5</f>
        <v>0</v>
      </c>
      <c r="G5" s="9">
        <f>H6</f>
        <v>0</v>
      </c>
      <c r="H5" s="9">
        <f t="shared" ref="H5:H15" si="1">G5*D5</f>
        <v>0</v>
      </c>
      <c r="I5" s="9">
        <f>J6</f>
        <v>0</v>
      </c>
      <c r="J5" s="9">
        <f t="shared" ref="J5:J15" si="2">I5*D5</f>
        <v>0</v>
      </c>
      <c r="K5" s="9">
        <f t="shared" ref="K5:K15" si="3">E5+G5+I5</f>
        <v>0</v>
      </c>
      <c r="L5" s="9">
        <f t="shared" ref="L5:L15" si="4">F5+H5+J5</f>
        <v>0</v>
      </c>
      <c r="M5" s="7" t="s">
        <v>52</v>
      </c>
      <c r="N5" s="1" t="s">
        <v>53</v>
      </c>
      <c r="O5" s="1" t="s">
        <v>52</v>
      </c>
      <c r="P5" s="1" t="s">
        <v>52</v>
      </c>
      <c r="Q5" s="1" t="s">
        <v>52</v>
      </c>
      <c r="R5" s="2">
        <v>1</v>
      </c>
      <c r="S5" s="1" t="s">
        <v>52</v>
      </c>
      <c r="T5" s="5"/>
    </row>
    <row r="6" spans="1:20" ht="30" customHeight="1">
      <c r="A6" s="7" t="s">
        <v>54</v>
      </c>
      <c r="B6" s="7" t="s">
        <v>52</v>
      </c>
      <c r="C6" s="7" t="s">
        <v>52</v>
      </c>
      <c r="D6" s="8">
        <v>1</v>
      </c>
      <c r="E6" s="9">
        <f>F7+F8+F9+F10+F11+F12+F13+F14</f>
        <v>0</v>
      </c>
      <c r="F6" s="9">
        <f t="shared" si="0"/>
        <v>0</v>
      </c>
      <c r="G6" s="9">
        <f>H7+H8+H9+H10+H11+H12+H13+H14</f>
        <v>0</v>
      </c>
      <c r="H6" s="9">
        <f t="shared" si="1"/>
        <v>0</v>
      </c>
      <c r="I6" s="9">
        <f>J7+J8+J9+J10+J11+J12+J13+J14</f>
        <v>0</v>
      </c>
      <c r="J6" s="9">
        <f t="shared" si="2"/>
        <v>0</v>
      </c>
      <c r="K6" s="9">
        <f t="shared" si="3"/>
        <v>0</v>
      </c>
      <c r="L6" s="9">
        <f t="shared" si="4"/>
        <v>0</v>
      </c>
      <c r="M6" s="7" t="s">
        <v>52</v>
      </c>
      <c r="N6" s="1" t="s">
        <v>55</v>
      </c>
      <c r="O6" s="1" t="s">
        <v>52</v>
      </c>
      <c r="P6" s="1" t="s">
        <v>53</v>
      </c>
      <c r="Q6" s="1" t="s">
        <v>52</v>
      </c>
      <c r="R6" s="2">
        <v>2</v>
      </c>
      <c r="S6" s="1" t="s">
        <v>52</v>
      </c>
      <c r="T6" s="5"/>
    </row>
    <row r="7" spans="1:20" ht="30" customHeight="1">
      <c r="A7" s="7" t="s">
        <v>56</v>
      </c>
      <c r="B7" s="7" t="s">
        <v>52</v>
      </c>
      <c r="C7" s="7" t="s">
        <v>52</v>
      </c>
      <c r="D7" s="8">
        <v>1</v>
      </c>
      <c r="E7" s="9">
        <f>공종별내역서!F29</f>
        <v>0</v>
      </c>
      <c r="F7" s="9">
        <f t="shared" si="0"/>
        <v>0</v>
      </c>
      <c r="G7" s="9">
        <f>공종별내역서!H29</f>
        <v>0</v>
      </c>
      <c r="H7" s="9">
        <f t="shared" si="1"/>
        <v>0</v>
      </c>
      <c r="I7" s="9">
        <f>공종별내역서!J29</f>
        <v>0</v>
      </c>
      <c r="J7" s="9">
        <f t="shared" si="2"/>
        <v>0</v>
      </c>
      <c r="K7" s="9">
        <f t="shared" si="3"/>
        <v>0</v>
      </c>
      <c r="L7" s="9">
        <f t="shared" si="4"/>
        <v>0</v>
      </c>
      <c r="M7" s="7" t="s">
        <v>52</v>
      </c>
      <c r="N7" s="1" t="s">
        <v>57</v>
      </c>
      <c r="O7" s="1" t="s">
        <v>52</v>
      </c>
      <c r="P7" s="1" t="s">
        <v>55</v>
      </c>
      <c r="Q7" s="1" t="s">
        <v>52</v>
      </c>
      <c r="R7" s="2">
        <v>3</v>
      </c>
      <c r="S7" s="1" t="s">
        <v>52</v>
      </c>
      <c r="T7" s="5"/>
    </row>
    <row r="8" spans="1:20" ht="30" customHeight="1">
      <c r="A8" s="7" t="s">
        <v>84</v>
      </c>
      <c r="B8" s="7" t="s">
        <v>52</v>
      </c>
      <c r="C8" s="7" t="s">
        <v>52</v>
      </c>
      <c r="D8" s="8">
        <v>1</v>
      </c>
      <c r="E8" s="9">
        <f>공종별내역서!F55</f>
        <v>0</v>
      </c>
      <c r="F8" s="9">
        <f t="shared" si="0"/>
        <v>0</v>
      </c>
      <c r="G8" s="9">
        <f>공종별내역서!H55</f>
        <v>0</v>
      </c>
      <c r="H8" s="9">
        <f t="shared" si="1"/>
        <v>0</v>
      </c>
      <c r="I8" s="9">
        <f>공종별내역서!J55</f>
        <v>0</v>
      </c>
      <c r="J8" s="9">
        <f t="shared" si="2"/>
        <v>0</v>
      </c>
      <c r="K8" s="9">
        <f t="shared" si="3"/>
        <v>0</v>
      </c>
      <c r="L8" s="9">
        <f t="shared" si="4"/>
        <v>0</v>
      </c>
      <c r="M8" s="7" t="s">
        <v>52</v>
      </c>
      <c r="N8" s="1" t="s">
        <v>85</v>
      </c>
      <c r="O8" s="1" t="s">
        <v>52</v>
      </c>
      <c r="P8" s="1" t="s">
        <v>55</v>
      </c>
      <c r="Q8" s="1" t="s">
        <v>52</v>
      </c>
      <c r="R8" s="2">
        <v>3</v>
      </c>
      <c r="S8" s="1" t="s">
        <v>52</v>
      </c>
      <c r="T8" s="5"/>
    </row>
    <row r="9" spans="1:20" ht="30" customHeight="1">
      <c r="A9" s="7" t="s">
        <v>130</v>
      </c>
      <c r="B9" s="7" t="s">
        <v>52</v>
      </c>
      <c r="C9" s="7" t="s">
        <v>52</v>
      </c>
      <c r="D9" s="8">
        <v>1</v>
      </c>
      <c r="E9" s="9">
        <f>공종별내역서!F81</f>
        <v>0</v>
      </c>
      <c r="F9" s="9">
        <f t="shared" si="0"/>
        <v>0</v>
      </c>
      <c r="G9" s="9">
        <f>공종별내역서!H81</f>
        <v>0</v>
      </c>
      <c r="H9" s="9">
        <f t="shared" si="1"/>
        <v>0</v>
      </c>
      <c r="I9" s="9">
        <f>공종별내역서!J81</f>
        <v>0</v>
      </c>
      <c r="J9" s="9">
        <f t="shared" si="2"/>
        <v>0</v>
      </c>
      <c r="K9" s="9">
        <f t="shared" si="3"/>
        <v>0</v>
      </c>
      <c r="L9" s="9">
        <f t="shared" si="4"/>
        <v>0</v>
      </c>
      <c r="M9" s="7" t="s">
        <v>52</v>
      </c>
      <c r="N9" s="1" t="s">
        <v>131</v>
      </c>
      <c r="O9" s="1" t="s">
        <v>52</v>
      </c>
      <c r="P9" s="1" t="s">
        <v>55</v>
      </c>
      <c r="Q9" s="1" t="s">
        <v>52</v>
      </c>
      <c r="R9" s="2">
        <v>3</v>
      </c>
      <c r="S9" s="1" t="s">
        <v>52</v>
      </c>
      <c r="T9" s="5"/>
    </row>
    <row r="10" spans="1:20" ht="30" customHeight="1">
      <c r="A10" s="7" t="s">
        <v>152</v>
      </c>
      <c r="B10" s="7" t="s">
        <v>52</v>
      </c>
      <c r="C10" s="7" t="s">
        <v>52</v>
      </c>
      <c r="D10" s="8">
        <v>1</v>
      </c>
      <c r="E10" s="9">
        <f>공종별내역서!F107</f>
        <v>0</v>
      </c>
      <c r="F10" s="9">
        <f t="shared" si="0"/>
        <v>0</v>
      </c>
      <c r="G10" s="9">
        <f>공종별내역서!H107</f>
        <v>0</v>
      </c>
      <c r="H10" s="9">
        <f t="shared" si="1"/>
        <v>0</v>
      </c>
      <c r="I10" s="9">
        <f>공종별내역서!J107</f>
        <v>0</v>
      </c>
      <c r="J10" s="9">
        <f t="shared" si="2"/>
        <v>0</v>
      </c>
      <c r="K10" s="9">
        <f t="shared" si="3"/>
        <v>0</v>
      </c>
      <c r="L10" s="9">
        <f t="shared" si="4"/>
        <v>0</v>
      </c>
      <c r="M10" s="7" t="s">
        <v>52</v>
      </c>
      <c r="N10" s="1" t="s">
        <v>153</v>
      </c>
      <c r="O10" s="1" t="s">
        <v>52</v>
      </c>
      <c r="P10" s="1" t="s">
        <v>55</v>
      </c>
      <c r="Q10" s="1" t="s">
        <v>52</v>
      </c>
      <c r="R10" s="2">
        <v>3</v>
      </c>
      <c r="S10" s="1" t="s">
        <v>52</v>
      </c>
      <c r="T10" s="5"/>
    </row>
    <row r="11" spans="1:20" ht="30" customHeight="1">
      <c r="A11" s="7" t="s">
        <v>183</v>
      </c>
      <c r="B11" s="7" t="s">
        <v>52</v>
      </c>
      <c r="C11" s="7" t="s">
        <v>52</v>
      </c>
      <c r="D11" s="8">
        <v>1</v>
      </c>
      <c r="E11" s="9">
        <f>공종별내역서!F133</f>
        <v>0</v>
      </c>
      <c r="F11" s="9">
        <f t="shared" si="0"/>
        <v>0</v>
      </c>
      <c r="G11" s="9">
        <f>공종별내역서!H133</f>
        <v>0</v>
      </c>
      <c r="H11" s="9">
        <f t="shared" si="1"/>
        <v>0</v>
      </c>
      <c r="I11" s="9">
        <f>공종별내역서!J133</f>
        <v>0</v>
      </c>
      <c r="J11" s="9">
        <f t="shared" si="2"/>
        <v>0</v>
      </c>
      <c r="K11" s="9">
        <f t="shared" si="3"/>
        <v>0</v>
      </c>
      <c r="L11" s="9">
        <f t="shared" si="4"/>
        <v>0</v>
      </c>
      <c r="M11" s="7" t="s">
        <v>52</v>
      </c>
      <c r="N11" s="1" t="s">
        <v>184</v>
      </c>
      <c r="O11" s="1" t="s">
        <v>52</v>
      </c>
      <c r="P11" s="1" t="s">
        <v>55</v>
      </c>
      <c r="Q11" s="1" t="s">
        <v>52</v>
      </c>
      <c r="R11" s="2">
        <v>3</v>
      </c>
      <c r="S11" s="1" t="s">
        <v>52</v>
      </c>
      <c r="T11" s="5"/>
    </row>
    <row r="12" spans="1:20" ht="30" customHeight="1">
      <c r="A12" s="7" t="s">
        <v>193</v>
      </c>
      <c r="B12" s="7" t="s">
        <v>52</v>
      </c>
      <c r="C12" s="7" t="s">
        <v>52</v>
      </c>
      <c r="D12" s="8">
        <v>1</v>
      </c>
      <c r="E12" s="9">
        <f>공종별내역서!F159</f>
        <v>0</v>
      </c>
      <c r="F12" s="9">
        <f t="shared" si="0"/>
        <v>0</v>
      </c>
      <c r="G12" s="9">
        <f>공종별내역서!H159</f>
        <v>0</v>
      </c>
      <c r="H12" s="9">
        <f t="shared" si="1"/>
        <v>0</v>
      </c>
      <c r="I12" s="9">
        <f>공종별내역서!J159</f>
        <v>0</v>
      </c>
      <c r="J12" s="9">
        <f t="shared" si="2"/>
        <v>0</v>
      </c>
      <c r="K12" s="9">
        <f t="shared" si="3"/>
        <v>0</v>
      </c>
      <c r="L12" s="9">
        <f t="shared" si="4"/>
        <v>0</v>
      </c>
      <c r="M12" s="7" t="s">
        <v>52</v>
      </c>
      <c r="N12" s="1" t="s">
        <v>194</v>
      </c>
      <c r="O12" s="1" t="s">
        <v>52</v>
      </c>
      <c r="P12" s="1" t="s">
        <v>55</v>
      </c>
      <c r="Q12" s="1" t="s">
        <v>52</v>
      </c>
      <c r="R12" s="2">
        <v>3</v>
      </c>
      <c r="S12" s="1" t="s">
        <v>52</v>
      </c>
      <c r="T12" s="5"/>
    </row>
    <row r="13" spans="1:20" ht="30" customHeight="1">
      <c r="A13" s="7" t="s">
        <v>208</v>
      </c>
      <c r="B13" s="7" t="s">
        <v>52</v>
      </c>
      <c r="C13" s="7" t="s">
        <v>52</v>
      </c>
      <c r="D13" s="8">
        <v>1</v>
      </c>
      <c r="E13" s="9">
        <f>공종별내역서!F185</f>
        <v>0</v>
      </c>
      <c r="F13" s="9">
        <f t="shared" si="0"/>
        <v>0</v>
      </c>
      <c r="G13" s="9">
        <f>공종별내역서!H185</f>
        <v>0</v>
      </c>
      <c r="H13" s="9">
        <f t="shared" si="1"/>
        <v>0</v>
      </c>
      <c r="I13" s="9">
        <f>공종별내역서!J185</f>
        <v>0</v>
      </c>
      <c r="J13" s="9">
        <f t="shared" si="2"/>
        <v>0</v>
      </c>
      <c r="K13" s="9">
        <f t="shared" si="3"/>
        <v>0</v>
      </c>
      <c r="L13" s="9">
        <f t="shared" si="4"/>
        <v>0</v>
      </c>
      <c r="M13" s="7" t="s">
        <v>52</v>
      </c>
      <c r="N13" s="1" t="s">
        <v>209</v>
      </c>
      <c r="O13" s="1" t="s">
        <v>52</v>
      </c>
      <c r="P13" s="1" t="s">
        <v>55</v>
      </c>
      <c r="Q13" s="1" t="s">
        <v>52</v>
      </c>
      <c r="R13" s="2">
        <v>3</v>
      </c>
      <c r="S13" s="1" t="s">
        <v>52</v>
      </c>
      <c r="T13" s="5"/>
    </row>
    <row r="14" spans="1:20" ht="30" customHeight="1">
      <c r="A14" s="7" t="s">
        <v>251</v>
      </c>
      <c r="B14" s="7" t="s">
        <v>52</v>
      </c>
      <c r="C14" s="7" t="s">
        <v>52</v>
      </c>
      <c r="D14" s="8">
        <v>1</v>
      </c>
      <c r="E14" s="9">
        <f>공종별내역서!F211</f>
        <v>0</v>
      </c>
      <c r="F14" s="9">
        <f t="shared" si="0"/>
        <v>0</v>
      </c>
      <c r="G14" s="9">
        <f>공종별내역서!H211</f>
        <v>0</v>
      </c>
      <c r="H14" s="9">
        <f t="shared" si="1"/>
        <v>0</v>
      </c>
      <c r="I14" s="9">
        <f>공종별내역서!J211</f>
        <v>0</v>
      </c>
      <c r="J14" s="9">
        <f t="shared" si="2"/>
        <v>0</v>
      </c>
      <c r="K14" s="9">
        <f t="shared" si="3"/>
        <v>0</v>
      </c>
      <c r="L14" s="9">
        <f t="shared" si="4"/>
        <v>0</v>
      </c>
      <c r="M14" s="7" t="s">
        <v>52</v>
      </c>
      <c r="N14" s="1" t="s">
        <v>252</v>
      </c>
      <c r="O14" s="1" t="s">
        <v>52</v>
      </c>
      <c r="P14" s="1" t="s">
        <v>55</v>
      </c>
      <c r="Q14" s="1" t="s">
        <v>52</v>
      </c>
      <c r="R14" s="2">
        <v>3</v>
      </c>
      <c r="S14" s="1" t="s">
        <v>52</v>
      </c>
      <c r="T14" s="5"/>
    </row>
    <row r="15" spans="1:20" ht="30" customHeight="1">
      <c r="A15" s="7" t="s">
        <v>262</v>
      </c>
      <c r="B15" s="7" t="s">
        <v>52</v>
      </c>
      <c r="C15" s="7" t="s">
        <v>52</v>
      </c>
      <c r="D15" s="8">
        <v>1</v>
      </c>
      <c r="E15" s="9">
        <f>공종별내역서!F237</f>
        <v>0</v>
      </c>
      <c r="F15" s="9">
        <f t="shared" si="0"/>
        <v>0</v>
      </c>
      <c r="G15" s="9">
        <f>공종별내역서!H237</f>
        <v>0</v>
      </c>
      <c r="H15" s="9">
        <f t="shared" si="1"/>
        <v>0</v>
      </c>
      <c r="I15" s="9">
        <f>공종별내역서!J237</f>
        <v>0</v>
      </c>
      <c r="J15" s="9">
        <f t="shared" si="2"/>
        <v>0</v>
      </c>
      <c r="K15" s="9">
        <f t="shared" si="3"/>
        <v>0</v>
      </c>
      <c r="L15" s="9">
        <f t="shared" si="4"/>
        <v>0</v>
      </c>
      <c r="M15" s="7" t="s">
        <v>52</v>
      </c>
      <c r="N15" s="1" t="s">
        <v>263</v>
      </c>
      <c r="O15" s="1" t="s">
        <v>52</v>
      </c>
      <c r="P15" s="1" t="s">
        <v>52</v>
      </c>
      <c r="Q15" s="1" t="s">
        <v>264</v>
      </c>
      <c r="R15" s="2">
        <v>3</v>
      </c>
      <c r="S15" s="1" t="s">
        <v>265</v>
      </c>
      <c r="T15" s="5">
        <f>L15*1</f>
        <v>0</v>
      </c>
    </row>
    <row r="16" spans="1:20" ht="30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T16" s="4"/>
    </row>
    <row r="17" spans="1:20" ht="30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T17" s="4"/>
    </row>
    <row r="18" spans="1:20" ht="30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T18" s="4"/>
    </row>
    <row r="19" spans="1:20" ht="30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T19" s="4"/>
    </row>
    <row r="20" spans="1:20" ht="30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T20" s="4"/>
    </row>
    <row r="21" spans="1:20" ht="30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T21" s="4"/>
    </row>
    <row r="22" spans="1:20" ht="30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T22" s="4"/>
    </row>
    <row r="23" spans="1:20" ht="30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T23" s="4"/>
    </row>
    <row r="24" spans="1:20" ht="30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T24" s="4"/>
    </row>
    <row r="25" spans="1:20" ht="30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T25" s="4"/>
    </row>
    <row r="26" spans="1:20" ht="30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T26" s="4"/>
    </row>
    <row r="27" spans="1:20" ht="30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T27" s="4"/>
    </row>
    <row r="28" spans="1:20" ht="30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T28" s="4"/>
    </row>
    <row r="29" spans="1:20" ht="30" customHeight="1">
      <c r="A29" s="7" t="s">
        <v>82</v>
      </c>
      <c r="B29" s="8"/>
      <c r="C29" s="8"/>
      <c r="D29" s="8"/>
      <c r="E29" s="8"/>
      <c r="F29" s="9">
        <f>F5</f>
        <v>0</v>
      </c>
      <c r="G29" s="8"/>
      <c r="H29" s="9">
        <f>H5</f>
        <v>0</v>
      </c>
      <c r="I29" s="8"/>
      <c r="J29" s="9">
        <f>J5</f>
        <v>0</v>
      </c>
      <c r="K29" s="8"/>
      <c r="L29" s="9">
        <f>L5</f>
        <v>0</v>
      </c>
      <c r="M29" s="8"/>
      <c r="T29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37"/>
  <sheetViews>
    <sheetView workbookViewId="0">
      <selection activeCell="H13" sqref="H13"/>
    </sheetView>
  </sheetViews>
  <sheetFormatPr defaultRowHeight="16.5"/>
  <cols>
    <col min="1" max="2" width="30.75" customWidth="1"/>
    <col min="3" max="3" width="4.75" customWidth="1"/>
    <col min="4" max="4" width="8.75" customWidth="1"/>
    <col min="5" max="12" width="13.75" customWidth="1"/>
    <col min="13" max="13" width="12.75" customWidth="1"/>
    <col min="14" max="43" width="2.75" hidden="1" customWidth="1"/>
    <col min="44" max="44" width="10.75" hidden="1" customWidth="1"/>
    <col min="45" max="46" width="1.75" hidden="1" customWidth="1"/>
    <col min="47" max="47" width="24.75" hidden="1" customWidth="1"/>
    <col min="48" max="48" width="10.75" hidden="1" customWidth="1"/>
  </cols>
  <sheetData>
    <row r="1" spans="1:48" ht="30" customHeight="1">
      <c r="A1" s="175" t="s">
        <v>1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48" ht="30" customHeight="1">
      <c r="A2" s="176" t="s">
        <v>2</v>
      </c>
      <c r="B2" s="176" t="s">
        <v>3</v>
      </c>
      <c r="C2" s="176" t="s">
        <v>4</v>
      </c>
      <c r="D2" s="176" t="s">
        <v>5</v>
      </c>
      <c r="E2" s="176" t="s">
        <v>6</v>
      </c>
      <c r="F2" s="176"/>
      <c r="G2" s="176" t="s">
        <v>9</v>
      </c>
      <c r="H2" s="176"/>
      <c r="I2" s="176" t="s">
        <v>10</v>
      </c>
      <c r="J2" s="176"/>
      <c r="K2" s="176" t="s">
        <v>11</v>
      </c>
      <c r="L2" s="176"/>
      <c r="M2" s="176" t="s">
        <v>12</v>
      </c>
      <c r="N2" s="178" t="s">
        <v>20</v>
      </c>
      <c r="O2" s="178" t="s">
        <v>14</v>
      </c>
      <c r="P2" s="178" t="s">
        <v>21</v>
      </c>
      <c r="Q2" s="178" t="s">
        <v>13</v>
      </c>
      <c r="R2" s="178" t="s">
        <v>22</v>
      </c>
      <c r="S2" s="178" t="s">
        <v>23</v>
      </c>
      <c r="T2" s="178" t="s">
        <v>24</v>
      </c>
      <c r="U2" s="178" t="s">
        <v>25</v>
      </c>
      <c r="V2" s="178" t="s">
        <v>26</v>
      </c>
      <c r="W2" s="178" t="s">
        <v>27</v>
      </c>
      <c r="X2" s="178" t="s">
        <v>28</v>
      </c>
      <c r="Y2" s="178" t="s">
        <v>29</v>
      </c>
      <c r="Z2" s="178" t="s">
        <v>30</v>
      </c>
      <c r="AA2" s="178" t="s">
        <v>31</v>
      </c>
      <c r="AB2" s="178" t="s">
        <v>32</v>
      </c>
      <c r="AC2" s="178" t="s">
        <v>33</v>
      </c>
      <c r="AD2" s="178" t="s">
        <v>34</v>
      </c>
      <c r="AE2" s="178" t="s">
        <v>35</v>
      </c>
      <c r="AF2" s="178" t="s">
        <v>36</v>
      </c>
      <c r="AG2" s="178" t="s">
        <v>37</v>
      </c>
      <c r="AH2" s="178" t="s">
        <v>38</v>
      </c>
      <c r="AI2" s="178" t="s">
        <v>39</v>
      </c>
      <c r="AJ2" s="178" t="s">
        <v>40</v>
      </c>
      <c r="AK2" s="178" t="s">
        <v>41</v>
      </c>
      <c r="AL2" s="178" t="s">
        <v>42</v>
      </c>
      <c r="AM2" s="178" t="s">
        <v>43</v>
      </c>
      <c r="AN2" s="178" t="s">
        <v>44</v>
      </c>
      <c r="AO2" s="178" t="s">
        <v>45</v>
      </c>
      <c r="AP2" s="178" t="s">
        <v>46</v>
      </c>
      <c r="AQ2" s="178" t="s">
        <v>47</v>
      </c>
      <c r="AR2" s="178" t="s">
        <v>48</v>
      </c>
      <c r="AS2" s="178" t="s">
        <v>16</v>
      </c>
      <c r="AT2" s="178" t="s">
        <v>17</v>
      </c>
      <c r="AU2" s="178" t="s">
        <v>49</v>
      </c>
      <c r="AV2" s="178" t="s">
        <v>50</v>
      </c>
    </row>
    <row r="3" spans="1:48" ht="30" customHeight="1">
      <c r="A3" s="176"/>
      <c r="B3" s="176"/>
      <c r="C3" s="176"/>
      <c r="D3" s="176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76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78"/>
      <c r="AL3" s="178"/>
      <c r="AM3" s="178"/>
      <c r="AN3" s="178"/>
      <c r="AO3" s="178"/>
      <c r="AP3" s="178"/>
      <c r="AQ3" s="178"/>
      <c r="AR3" s="178"/>
      <c r="AS3" s="178"/>
      <c r="AT3" s="178"/>
      <c r="AU3" s="178"/>
      <c r="AV3" s="178"/>
    </row>
    <row r="4" spans="1:48" ht="30" customHeight="1">
      <c r="A4" s="7" t="s">
        <v>56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"/>
      <c r="O4" s="2"/>
      <c r="P4" s="2"/>
      <c r="Q4" s="1" t="s">
        <v>57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30" customHeight="1">
      <c r="A5" s="7" t="s">
        <v>58</v>
      </c>
      <c r="B5" s="7" t="s">
        <v>59</v>
      </c>
      <c r="C5" s="7" t="s">
        <v>60</v>
      </c>
      <c r="D5" s="8">
        <v>20</v>
      </c>
      <c r="E5" s="10"/>
      <c r="F5" s="10"/>
      <c r="G5" s="10"/>
      <c r="H5" s="10"/>
      <c r="I5" s="10"/>
      <c r="J5" s="10"/>
      <c r="K5" s="10"/>
      <c r="L5" s="10"/>
      <c r="M5" s="7"/>
      <c r="N5" s="1" t="s">
        <v>61</v>
      </c>
      <c r="O5" s="1" t="s">
        <v>52</v>
      </c>
      <c r="P5" s="1" t="s">
        <v>52</v>
      </c>
      <c r="Q5" s="1" t="s">
        <v>57</v>
      </c>
      <c r="R5" s="1" t="s">
        <v>62</v>
      </c>
      <c r="S5" s="1" t="s">
        <v>63</v>
      </c>
      <c r="T5" s="1" t="s">
        <v>63</v>
      </c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1" t="s">
        <v>52</v>
      </c>
      <c r="AS5" s="1" t="s">
        <v>52</v>
      </c>
      <c r="AT5" s="2"/>
      <c r="AU5" s="1" t="s">
        <v>64</v>
      </c>
      <c r="AV5" s="2">
        <v>90</v>
      </c>
    </row>
    <row r="6" spans="1:48" ht="30" customHeight="1">
      <c r="A6" s="7" t="s">
        <v>65</v>
      </c>
      <c r="B6" s="7" t="s">
        <v>66</v>
      </c>
      <c r="C6" s="7" t="s">
        <v>67</v>
      </c>
      <c r="D6" s="8">
        <v>2</v>
      </c>
      <c r="E6" s="10"/>
      <c r="F6" s="10"/>
      <c r="G6" s="10"/>
      <c r="H6" s="10"/>
      <c r="I6" s="10"/>
      <c r="J6" s="10"/>
      <c r="K6" s="10"/>
      <c r="L6" s="10"/>
      <c r="M6" s="7"/>
      <c r="N6" s="1" t="s">
        <v>68</v>
      </c>
      <c r="O6" s="1" t="s">
        <v>52</v>
      </c>
      <c r="P6" s="1" t="s">
        <v>52</v>
      </c>
      <c r="Q6" s="1" t="s">
        <v>57</v>
      </c>
      <c r="R6" s="1" t="s">
        <v>62</v>
      </c>
      <c r="S6" s="1" t="s">
        <v>63</v>
      </c>
      <c r="T6" s="1" t="s">
        <v>63</v>
      </c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1" t="s">
        <v>52</v>
      </c>
      <c r="AS6" s="1" t="s">
        <v>52</v>
      </c>
      <c r="AT6" s="2"/>
      <c r="AU6" s="1" t="s">
        <v>69</v>
      </c>
      <c r="AV6" s="2">
        <v>4</v>
      </c>
    </row>
    <row r="7" spans="1:48" ht="30" customHeight="1">
      <c r="A7" s="7" t="s">
        <v>70</v>
      </c>
      <c r="B7" s="7" t="s">
        <v>71</v>
      </c>
      <c r="C7" s="7" t="s">
        <v>60</v>
      </c>
      <c r="D7" s="8">
        <v>14</v>
      </c>
      <c r="E7" s="10"/>
      <c r="F7" s="10"/>
      <c r="G7" s="10"/>
      <c r="H7" s="10"/>
      <c r="I7" s="10"/>
      <c r="J7" s="10"/>
      <c r="K7" s="10"/>
      <c r="L7" s="10"/>
      <c r="M7" s="7"/>
      <c r="N7" s="1" t="s">
        <v>72</v>
      </c>
      <c r="O7" s="1" t="s">
        <v>52</v>
      </c>
      <c r="P7" s="1" t="s">
        <v>52</v>
      </c>
      <c r="Q7" s="1" t="s">
        <v>57</v>
      </c>
      <c r="R7" s="1" t="s">
        <v>62</v>
      </c>
      <c r="S7" s="1" t="s">
        <v>63</v>
      </c>
      <c r="T7" s="1" t="s">
        <v>63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1" t="s">
        <v>52</v>
      </c>
      <c r="AS7" s="1" t="s">
        <v>52</v>
      </c>
      <c r="AT7" s="2"/>
      <c r="AU7" s="1" t="s">
        <v>73</v>
      </c>
      <c r="AV7" s="2">
        <v>7</v>
      </c>
    </row>
    <row r="8" spans="1:48" ht="30" customHeight="1">
      <c r="A8" s="7" t="s">
        <v>74</v>
      </c>
      <c r="B8" s="7" t="s">
        <v>75</v>
      </c>
      <c r="C8" s="7" t="s">
        <v>60</v>
      </c>
      <c r="D8" s="8">
        <v>14</v>
      </c>
      <c r="E8" s="10"/>
      <c r="F8" s="10"/>
      <c r="G8" s="10"/>
      <c r="H8" s="10"/>
      <c r="I8" s="10"/>
      <c r="J8" s="10"/>
      <c r="K8" s="10"/>
      <c r="L8" s="10"/>
      <c r="M8" s="7"/>
      <c r="N8" s="1" t="s">
        <v>76</v>
      </c>
      <c r="O8" s="1" t="s">
        <v>52</v>
      </c>
      <c r="P8" s="1" t="s">
        <v>52</v>
      </c>
      <c r="Q8" s="1" t="s">
        <v>57</v>
      </c>
      <c r="R8" s="1" t="s">
        <v>62</v>
      </c>
      <c r="S8" s="1" t="s">
        <v>63</v>
      </c>
      <c r="T8" s="1" t="s">
        <v>63</v>
      </c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1" t="s">
        <v>52</v>
      </c>
      <c r="AS8" s="1" t="s">
        <v>52</v>
      </c>
      <c r="AT8" s="2"/>
      <c r="AU8" s="1" t="s">
        <v>77</v>
      </c>
      <c r="AV8" s="2">
        <v>6</v>
      </c>
    </row>
    <row r="9" spans="1:48" ht="30" customHeight="1">
      <c r="A9" s="7" t="s">
        <v>78</v>
      </c>
      <c r="B9" s="7" t="s">
        <v>79</v>
      </c>
      <c r="C9" s="7" t="s">
        <v>60</v>
      </c>
      <c r="D9" s="8">
        <v>14</v>
      </c>
      <c r="E9" s="10"/>
      <c r="F9" s="10"/>
      <c r="G9" s="10"/>
      <c r="H9" s="10"/>
      <c r="I9" s="10"/>
      <c r="J9" s="10"/>
      <c r="K9" s="10"/>
      <c r="L9" s="10"/>
      <c r="M9" s="7"/>
      <c r="N9" s="1" t="s">
        <v>80</v>
      </c>
      <c r="O9" s="1" t="s">
        <v>52</v>
      </c>
      <c r="P9" s="1" t="s">
        <v>52</v>
      </c>
      <c r="Q9" s="1" t="s">
        <v>57</v>
      </c>
      <c r="R9" s="1" t="s">
        <v>62</v>
      </c>
      <c r="S9" s="1" t="s">
        <v>63</v>
      </c>
      <c r="T9" s="1" t="s">
        <v>63</v>
      </c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1" t="s">
        <v>52</v>
      </c>
      <c r="AS9" s="1" t="s">
        <v>52</v>
      </c>
      <c r="AT9" s="2"/>
      <c r="AU9" s="1" t="s">
        <v>81</v>
      </c>
      <c r="AV9" s="2">
        <v>5</v>
      </c>
    </row>
    <row r="10" spans="1:48" ht="30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48" ht="30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48" ht="30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48" ht="30" customHeight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48" ht="30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48" ht="30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48" ht="30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48" ht="30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48" ht="30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48" ht="30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48" ht="30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48" ht="30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48" ht="30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48" ht="30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48" ht="30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48" ht="30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48" ht="30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48" ht="30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48" ht="30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48" ht="30" customHeight="1">
      <c r="A29" s="7" t="s">
        <v>82</v>
      </c>
      <c r="B29" s="8"/>
      <c r="C29" s="8"/>
      <c r="D29" s="8"/>
      <c r="E29" s="8"/>
      <c r="F29" s="10"/>
      <c r="G29" s="8"/>
      <c r="H29" s="10"/>
      <c r="I29" s="8"/>
      <c r="J29" s="10"/>
      <c r="K29" s="8"/>
      <c r="L29" s="10"/>
      <c r="M29" s="8"/>
      <c r="N29" t="s">
        <v>83</v>
      </c>
    </row>
    <row r="30" spans="1:48" ht="30" customHeight="1">
      <c r="A30" s="7" t="s">
        <v>84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2"/>
      <c r="O30" s="2"/>
      <c r="P30" s="2"/>
      <c r="Q30" s="1" t="s">
        <v>85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</row>
    <row r="31" spans="1:48" ht="30" customHeight="1">
      <c r="A31" s="7" t="s">
        <v>86</v>
      </c>
      <c r="B31" s="7" t="s">
        <v>87</v>
      </c>
      <c r="C31" s="7" t="s">
        <v>60</v>
      </c>
      <c r="D31" s="8">
        <v>10</v>
      </c>
      <c r="E31" s="10"/>
      <c r="F31" s="10"/>
      <c r="G31" s="10"/>
      <c r="H31" s="10"/>
      <c r="I31" s="10"/>
      <c r="J31" s="10"/>
      <c r="K31" s="10"/>
      <c r="L31" s="10"/>
      <c r="M31" s="7"/>
      <c r="N31" s="1" t="s">
        <v>88</v>
      </c>
      <c r="O31" s="1" t="s">
        <v>52</v>
      </c>
      <c r="P31" s="1" t="s">
        <v>52</v>
      </c>
      <c r="Q31" s="1" t="s">
        <v>85</v>
      </c>
      <c r="R31" s="1" t="s">
        <v>62</v>
      </c>
      <c r="S31" s="1" t="s">
        <v>63</v>
      </c>
      <c r="T31" s="1" t="s">
        <v>63</v>
      </c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1" t="s">
        <v>52</v>
      </c>
      <c r="AS31" s="1" t="s">
        <v>52</v>
      </c>
      <c r="AT31" s="2"/>
      <c r="AU31" s="1" t="s">
        <v>89</v>
      </c>
      <c r="AV31" s="2">
        <v>10</v>
      </c>
    </row>
    <row r="32" spans="1:48" ht="30" customHeight="1">
      <c r="A32" s="7" t="s">
        <v>90</v>
      </c>
      <c r="B32" s="7" t="s">
        <v>87</v>
      </c>
      <c r="C32" s="7" t="s">
        <v>60</v>
      </c>
      <c r="D32" s="8">
        <v>14</v>
      </c>
      <c r="E32" s="10"/>
      <c r="F32" s="10"/>
      <c r="G32" s="10"/>
      <c r="H32" s="10"/>
      <c r="I32" s="10"/>
      <c r="J32" s="10"/>
      <c r="K32" s="10"/>
      <c r="L32" s="10"/>
      <c r="M32" s="7"/>
      <c r="N32" s="1" t="s">
        <v>91</v>
      </c>
      <c r="O32" s="1" t="s">
        <v>52</v>
      </c>
      <c r="P32" s="1" t="s">
        <v>52</v>
      </c>
      <c r="Q32" s="1" t="s">
        <v>85</v>
      </c>
      <c r="R32" s="1" t="s">
        <v>62</v>
      </c>
      <c r="S32" s="1" t="s">
        <v>63</v>
      </c>
      <c r="T32" s="1" t="s">
        <v>63</v>
      </c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1" t="s">
        <v>52</v>
      </c>
      <c r="AS32" s="1" t="s">
        <v>52</v>
      </c>
      <c r="AT32" s="2"/>
      <c r="AU32" s="1" t="s">
        <v>92</v>
      </c>
      <c r="AV32" s="2">
        <v>11</v>
      </c>
    </row>
    <row r="33" spans="1:48" ht="30" customHeight="1">
      <c r="A33" s="7" t="s">
        <v>93</v>
      </c>
      <c r="B33" s="7" t="s">
        <v>94</v>
      </c>
      <c r="C33" s="7" t="s">
        <v>95</v>
      </c>
      <c r="D33" s="8">
        <v>2.734</v>
      </c>
      <c r="E33" s="10"/>
      <c r="F33" s="10"/>
      <c r="G33" s="10"/>
      <c r="H33" s="10"/>
      <c r="I33" s="10"/>
      <c r="J33" s="10"/>
      <c r="K33" s="10"/>
      <c r="L33" s="10"/>
      <c r="M33" s="7"/>
      <c r="N33" s="1" t="s">
        <v>96</v>
      </c>
      <c r="O33" s="1" t="s">
        <v>52</v>
      </c>
      <c r="P33" s="1" t="s">
        <v>52</v>
      </c>
      <c r="Q33" s="1" t="s">
        <v>85</v>
      </c>
      <c r="R33" s="1" t="s">
        <v>62</v>
      </c>
      <c r="S33" s="1" t="s">
        <v>63</v>
      </c>
      <c r="T33" s="1" t="s">
        <v>63</v>
      </c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1" t="s">
        <v>52</v>
      </c>
      <c r="AS33" s="1" t="s">
        <v>52</v>
      </c>
      <c r="AT33" s="2"/>
      <c r="AU33" s="1" t="s">
        <v>97</v>
      </c>
      <c r="AV33" s="2">
        <v>12</v>
      </c>
    </row>
    <row r="34" spans="1:48" ht="30" customHeight="1">
      <c r="A34" s="7" t="s">
        <v>98</v>
      </c>
      <c r="B34" s="7" t="s">
        <v>99</v>
      </c>
      <c r="C34" s="7" t="s">
        <v>100</v>
      </c>
      <c r="D34" s="8">
        <v>2</v>
      </c>
      <c r="E34" s="10"/>
      <c r="F34" s="10"/>
      <c r="G34" s="10"/>
      <c r="H34" s="10"/>
      <c r="I34" s="10"/>
      <c r="J34" s="10"/>
      <c r="K34" s="10"/>
      <c r="L34" s="10"/>
      <c r="M34" s="7"/>
      <c r="N34" s="1" t="s">
        <v>101</v>
      </c>
      <c r="O34" s="1" t="s">
        <v>52</v>
      </c>
      <c r="P34" s="1" t="s">
        <v>52</v>
      </c>
      <c r="Q34" s="1" t="s">
        <v>85</v>
      </c>
      <c r="R34" s="1" t="s">
        <v>62</v>
      </c>
      <c r="S34" s="1" t="s">
        <v>63</v>
      </c>
      <c r="T34" s="1" t="s">
        <v>63</v>
      </c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1" t="s">
        <v>52</v>
      </c>
      <c r="AS34" s="1" t="s">
        <v>52</v>
      </c>
      <c r="AT34" s="2"/>
      <c r="AU34" s="1" t="s">
        <v>102</v>
      </c>
      <c r="AV34" s="2">
        <v>13</v>
      </c>
    </row>
    <row r="35" spans="1:48" ht="30" customHeight="1">
      <c r="A35" s="7" t="s">
        <v>103</v>
      </c>
      <c r="B35" s="7" t="s">
        <v>104</v>
      </c>
      <c r="C35" s="7" t="s">
        <v>60</v>
      </c>
      <c r="D35" s="8">
        <v>12</v>
      </c>
      <c r="E35" s="10"/>
      <c r="F35" s="10"/>
      <c r="G35" s="10"/>
      <c r="H35" s="10"/>
      <c r="I35" s="10"/>
      <c r="J35" s="10"/>
      <c r="K35" s="10"/>
      <c r="L35" s="10"/>
      <c r="M35" s="7"/>
      <c r="N35" s="1" t="s">
        <v>105</v>
      </c>
      <c r="O35" s="1" t="s">
        <v>52</v>
      </c>
      <c r="P35" s="1" t="s">
        <v>52</v>
      </c>
      <c r="Q35" s="1" t="s">
        <v>85</v>
      </c>
      <c r="R35" s="1" t="s">
        <v>62</v>
      </c>
      <c r="S35" s="1" t="s">
        <v>63</v>
      </c>
      <c r="T35" s="1" t="s">
        <v>63</v>
      </c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1" t="s">
        <v>52</v>
      </c>
      <c r="AS35" s="1" t="s">
        <v>52</v>
      </c>
      <c r="AT35" s="2"/>
      <c r="AU35" s="1" t="s">
        <v>106</v>
      </c>
      <c r="AV35" s="2">
        <v>14</v>
      </c>
    </row>
    <row r="36" spans="1:48" ht="30" customHeight="1">
      <c r="A36" s="7" t="s">
        <v>107</v>
      </c>
      <c r="B36" s="7" t="s">
        <v>108</v>
      </c>
      <c r="C36" s="7" t="s">
        <v>100</v>
      </c>
      <c r="D36" s="8">
        <v>4</v>
      </c>
      <c r="E36" s="10"/>
      <c r="F36" s="10"/>
      <c r="G36" s="10"/>
      <c r="H36" s="10"/>
      <c r="I36" s="10"/>
      <c r="J36" s="10"/>
      <c r="K36" s="10"/>
      <c r="L36" s="10"/>
      <c r="M36" s="7"/>
      <c r="N36" s="1" t="s">
        <v>109</v>
      </c>
      <c r="O36" s="1" t="s">
        <v>52</v>
      </c>
      <c r="P36" s="1" t="s">
        <v>52</v>
      </c>
      <c r="Q36" s="1" t="s">
        <v>85</v>
      </c>
      <c r="R36" s="1" t="s">
        <v>62</v>
      </c>
      <c r="S36" s="1" t="s">
        <v>63</v>
      </c>
      <c r="T36" s="1" t="s">
        <v>63</v>
      </c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1" t="s">
        <v>52</v>
      </c>
      <c r="AS36" s="1" t="s">
        <v>52</v>
      </c>
      <c r="AT36" s="2"/>
      <c r="AU36" s="1" t="s">
        <v>110</v>
      </c>
      <c r="AV36" s="2">
        <v>15</v>
      </c>
    </row>
    <row r="37" spans="1:48" ht="30" customHeight="1">
      <c r="A37" s="7" t="s">
        <v>111</v>
      </c>
      <c r="B37" s="7" t="s">
        <v>112</v>
      </c>
      <c r="C37" s="7" t="s">
        <v>60</v>
      </c>
      <c r="D37" s="8">
        <v>12</v>
      </c>
      <c r="E37" s="10"/>
      <c r="F37" s="10"/>
      <c r="G37" s="10"/>
      <c r="H37" s="10"/>
      <c r="I37" s="10"/>
      <c r="J37" s="10"/>
      <c r="K37" s="10"/>
      <c r="L37" s="10"/>
      <c r="M37" s="7"/>
      <c r="N37" s="1" t="s">
        <v>113</v>
      </c>
      <c r="O37" s="1" t="s">
        <v>52</v>
      </c>
      <c r="P37" s="1" t="s">
        <v>52</v>
      </c>
      <c r="Q37" s="1" t="s">
        <v>85</v>
      </c>
      <c r="R37" s="1" t="s">
        <v>62</v>
      </c>
      <c r="S37" s="1" t="s">
        <v>63</v>
      </c>
      <c r="T37" s="1" t="s">
        <v>63</v>
      </c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1" t="s">
        <v>52</v>
      </c>
      <c r="AS37" s="1" t="s">
        <v>52</v>
      </c>
      <c r="AT37" s="2"/>
      <c r="AU37" s="1" t="s">
        <v>114</v>
      </c>
      <c r="AV37" s="2">
        <v>16</v>
      </c>
    </row>
    <row r="38" spans="1:48" ht="30" customHeight="1">
      <c r="A38" s="7" t="s">
        <v>111</v>
      </c>
      <c r="B38" s="7" t="s">
        <v>115</v>
      </c>
      <c r="C38" s="7" t="s">
        <v>60</v>
      </c>
      <c r="D38" s="8">
        <v>19</v>
      </c>
      <c r="E38" s="10"/>
      <c r="F38" s="10"/>
      <c r="G38" s="10"/>
      <c r="H38" s="10"/>
      <c r="I38" s="10"/>
      <c r="J38" s="10"/>
      <c r="K38" s="10"/>
      <c r="L38" s="10"/>
      <c r="M38" s="7"/>
      <c r="N38" s="1" t="s">
        <v>116</v>
      </c>
      <c r="O38" s="1" t="s">
        <v>52</v>
      </c>
      <c r="P38" s="1" t="s">
        <v>52</v>
      </c>
      <c r="Q38" s="1" t="s">
        <v>85</v>
      </c>
      <c r="R38" s="1" t="s">
        <v>62</v>
      </c>
      <c r="S38" s="1" t="s">
        <v>63</v>
      </c>
      <c r="T38" s="1" t="s">
        <v>63</v>
      </c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1" t="s">
        <v>52</v>
      </c>
      <c r="AS38" s="1" t="s">
        <v>52</v>
      </c>
      <c r="AT38" s="2"/>
      <c r="AU38" s="1" t="s">
        <v>117</v>
      </c>
      <c r="AV38" s="2">
        <v>17</v>
      </c>
    </row>
    <row r="39" spans="1:48" ht="30" customHeight="1">
      <c r="A39" s="7" t="s">
        <v>118</v>
      </c>
      <c r="B39" s="7" t="s">
        <v>119</v>
      </c>
      <c r="C39" s="7" t="s">
        <v>60</v>
      </c>
      <c r="D39" s="8">
        <v>10</v>
      </c>
      <c r="E39" s="10"/>
      <c r="F39" s="10"/>
      <c r="G39" s="10"/>
      <c r="H39" s="10"/>
      <c r="I39" s="10"/>
      <c r="J39" s="10"/>
      <c r="K39" s="10"/>
      <c r="L39" s="10"/>
      <c r="M39" s="7"/>
      <c r="N39" s="1" t="s">
        <v>120</v>
      </c>
      <c r="O39" s="1" t="s">
        <v>52</v>
      </c>
      <c r="P39" s="1" t="s">
        <v>52</v>
      </c>
      <c r="Q39" s="1" t="s">
        <v>85</v>
      </c>
      <c r="R39" s="1" t="s">
        <v>62</v>
      </c>
      <c r="S39" s="1" t="s">
        <v>63</v>
      </c>
      <c r="T39" s="1" t="s">
        <v>63</v>
      </c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1" t="s">
        <v>52</v>
      </c>
      <c r="AS39" s="1" t="s">
        <v>52</v>
      </c>
      <c r="AT39" s="2"/>
      <c r="AU39" s="1" t="s">
        <v>121</v>
      </c>
      <c r="AV39" s="2">
        <v>21</v>
      </c>
    </row>
    <row r="40" spans="1:48" ht="30" customHeight="1">
      <c r="A40" s="7" t="s">
        <v>122</v>
      </c>
      <c r="B40" s="7" t="s">
        <v>123</v>
      </c>
      <c r="C40" s="7" t="s">
        <v>60</v>
      </c>
      <c r="D40" s="8">
        <v>36</v>
      </c>
      <c r="E40" s="10"/>
      <c r="F40" s="10"/>
      <c r="G40" s="10"/>
      <c r="H40" s="10"/>
      <c r="I40" s="10"/>
      <c r="J40" s="10"/>
      <c r="K40" s="10"/>
      <c r="L40" s="10"/>
      <c r="M40" s="7"/>
      <c r="N40" s="1" t="s">
        <v>124</v>
      </c>
      <c r="O40" s="1" t="s">
        <v>52</v>
      </c>
      <c r="P40" s="1" t="s">
        <v>52</v>
      </c>
      <c r="Q40" s="1" t="s">
        <v>85</v>
      </c>
      <c r="R40" s="1" t="s">
        <v>62</v>
      </c>
      <c r="S40" s="1" t="s">
        <v>63</v>
      </c>
      <c r="T40" s="1" t="s">
        <v>63</v>
      </c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1" t="s">
        <v>52</v>
      </c>
      <c r="AS40" s="1" t="s">
        <v>52</v>
      </c>
      <c r="AT40" s="2"/>
      <c r="AU40" s="1" t="s">
        <v>125</v>
      </c>
      <c r="AV40" s="2">
        <v>18</v>
      </c>
    </row>
    <row r="41" spans="1:48" ht="30" customHeight="1">
      <c r="A41" s="7" t="s">
        <v>126</v>
      </c>
      <c r="B41" s="7" t="s">
        <v>127</v>
      </c>
      <c r="C41" s="7" t="s">
        <v>60</v>
      </c>
      <c r="D41" s="8">
        <v>12</v>
      </c>
      <c r="E41" s="10"/>
      <c r="F41" s="10"/>
      <c r="G41" s="10"/>
      <c r="H41" s="10"/>
      <c r="I41" s="10"/>
      <c r="J41" s="10"/>
      <c r="K41" s="10"/>
      <c r="L41" s="10"/>
      <c r="M41" s="7"/>
      <c r="N41" s="1" t="s">
        <v>128</v>
      </c>
      <c r="O41" s="1" t="s">
        <v>52</v>
      </c>
      <c r="P41" s="1" t="s">
        <v>52</v>
      </c>
      <c r="Q41" s="1" t="s">
        <v>85</v>
      </c>
      <c r="R41" s="1" t="s">
        <v>62</v>
      </c>
      <c r="S41" s="1" t="s">
        <v>63</v>
      </c>
      <c r="T41" s="1" t="s">
        <v>63</v>
      </c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1" t="s">
        <v>52</v>
      </c>
      <c r="AS41" s="1" t="s">
        <v>52</v>
      </c>
      <c r="AT41" s="2"/>
      <c r="AU41" s="1" t="s">
        <v>129</v>
      </c>
      <c r="AV41" s="2">
        <v>19</v>
      </c>
    </row>
    <row r="42" spans="1:48" ht="30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48" ht="30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48" ht="30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48" ht="30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48" ht="30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48" ht="30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48" ht="30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48" ht="30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48" ht="30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48" ht="30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48" ht="30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48" ht="30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48" ht="30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48" ht="30" customHeight="1">
      <c r="A55" s="7" t="s">
        <v>82</v>
      </c>
      <c r="B55" s="8"/>
      <c r="C55" s="8"/>
      <c r="D55" s="8"/>
      <c r="E55" s="8"/>
      <c r="F55" s="10"/>
      <c r="G55" s="8"/>
      <c r="H55" s="10"/>
      <c r="I55" s="8"/>
      <c r="J55" s="10"/>
      <c r="K55" s="8"/>
      <c r="L55" s="10"/>
      <c r="M55" s="8"/>
      <c r="N55" t="s">
        <v>83</v>
      </c>
    </row>
    <row r="56" spans="1:48" ht="30" customHeight="1">
      <c r="A56" s="7" t="s">
        <v>130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2"/>
      <c r="O56" s="2"/>
      <c r="P56" s="2"/>
      <c r="Q56" s="1" t="s">
        <v>131</v>
      </c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</row>
    <row r="57" spans="1:48" ht="30" customHeight="1">
      <c r="A57" s="7" t="s">
        <v>132</v>
      </c>
      <c r="B57" s="7" t="s">
        <v>133</v>
      </c>
      <c r="C57" s="7" t="s">
        <v>60</v>
      </c>
      <c r="D57" s="8">
        <v>19</v>
      </c>
      <c r="E57" s="10"/>
      <c r="F57" s="10"/>
      <c r="G57" s="10"/>
      <c r="H57" s="10"/>
      <c r="I57" s="10"/>
      <c r="J57" s="10"/>
      <c r="K57" s="10"/>
      <c r="L57" s="10"/>
      <c r="M57" s="7"/>
      <c r="N57" s="1" t="s">
        <v>134</v>
      </c>
      <c r="O57" s="1" t="s">
        <v>52</v>
      </c>
      <c r="P57" s="1" t="s">
        <v>52</v>
      </c>
      <c r="Q57" s="1" t="s">
        <v>131</v>
      </c>
      <c r="R57" s="1" t="s">
        <v>62</v>
      </c>
      <c r="S57" s="1" t="s">
        <v>63</v>
      </c>
      <c r="T57" s="1" t="s">
        <v>63</v>
      </c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1" t="s">
        <v>52</v>
      </c>
      <c r="AS57" s="1" t="s">
        <v>52</v>
      </c>
      <c r="AT57" s="2"/>
      <c r="AU57" s="1" t="s">
        <v>135</v>
      </c>
      <c r="AV57" s="2">
        <v>26</v>
      </c>
    </row>
    <row r="58" spans="1:48" ht="30" customHeight="1">
      <c r="A58" s="7" t="s">
        <v>136</v>
      </c>
      <c r="B58" s="7" t="s">
        <v>137</v>
      </c>
      <c r="C58" s="7" t="s">
        <v>60</v>
      </c>
      <c r="D58" s="8">
        <v>4</v>
      </c>
      <c r="E58" s="10"/>
      <c r="F58" s="10"/>
      <c r="G58" s="10"/>
      <c r="H58" s="10"/>
      <c r="I58" s="10"/>
      <c r="J58" s="10"/>
      <c r="K58" s="10"/>
      <c r="L58" s="10"/>
      <c r="M58" s="7"/>
      <c r="N58" s="1" t="s">
        <v>138</v>
      </c>
      <c r="O58" s="1" t="s">
        <v>52</v>
      </c>
      <c r="P58" s="1" t="s">
        <v>52</v>
      </c>
      <c r="Q58" s="1" t="s">
        <v>131</v>
      </c>
      <c r="R58" s="1" t="s">
        <v>62</v>
      </c>
      <c r="S58" s="1" t="s">
        <v>63</v>
      </c>
      <c r="T58" s="1" t="s">
        <v>63</v>
      </c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1" t="s">
        <v>52</v>
      </c>
      <c r="AS58" s="1" t="s">
        <v>52</v>
      </c>
      <c r="AT58" s="2"/>
      <c r="AU58" s="1" t="s">
        <v>139</v>
      </c>
      <c r="AV58" s="2">
        <v>114</v>
      </c>
    </row>
    <row r="59" spans="1:48" ht="30" customHeight="1">
      <c r="A59" s="7" t="s">
        <v>140</v>
      </c>
      <c r="B59" s="7" t="s">
        <v>141</v>
      </c>
      <c r="C59" s="7" t="s">
        <v>60</v>
      </c>
      <c r="D59" s="8">
        <v>14</v>
      </c>
      <c r="E59" s="10"/>
      <c r="F59" s="10"/>
      <c r="G59" s="10"/>
      <c r="H59" s="10"/>
      <c r="I59" s="10"/>
      <c r="J59" s="10"/>
      <c r="K59" s="10"/>
      <c r="L59" s="10"/>
      <c r="M59" s="7"/>
      <c r="N59" s="1" t="s">
        <v>142</v>
      </c>
      <c r="O59" s="1" t="s">
        <v>52</v>
      </c>
      <c r="P59" s="1" t="s">
        <v>52</v>
      </c>
      <c r="Q59" s="1" t="s">
        <v>131</v>
      </c>
      <c r="R59" s="1" t="s">
        <v>63</v>
      </c>
      <c r="S59" s="1" t="s">
        <v>63</v>
      </c>
      <c r="T59" s="1" t="s">
        <v>62</v>
      </c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1" t="s">
        <v>52</v>
      </c>
      <c r="AS59" s="1" t="s">
        <v>52</v>
      </c>
      <c r="AT59" s="2"/>
      <c r="AU59" s="1" t="s">
        <v>143</v>
      </c>
      <c r="AV59" s="2">
        <v>23</v>
      </c>
    </row>
    <row r="60" spans="1:48" ht="30" customHeight="1">
      <c r="A60" s="7" t="s">
        <v>144</v>
      </c>
      <c r="B60" s="7" t="s">
        <v>52</v>
      </c>
      <c r="C60" s="7" t="s">
        <v>145</v>
      </c>
      <c r="D60" s="8">
        <v>2</v>
      </c>
      <c r="E60" s="10"/>
      <c r="F60" s="10"/>
      <c r="G60" s="10"/>
      <c r="H60" s="10"/>
      <c r="I60" s="10"/>
      <c r="J60" s="10"/>
      <c r="K60" s="10"/>
      <c r="L60" s="10"/>
      <c r="M60" s="7"/>
      <c r="N60" s="1" t="s">
        <v>146</v>
      </c>
      <c r="O60" s="1" t="s">
        <v>52</v>
      </c>
      <c r="P60" s="1" t="s">
        <v>52</v>
      </c>
      <c r="Q60" s="1" t="s">
        <v>131</v>
      </c>
      <c r="R60" s="1" t="s">
        <v>63</v>
      </c>
      <c r="S60" s="1" t="s">
        <v>63</v>
      </c>
      <c r="T60" s="1" t="s">
        <v>62</v>
      </c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1" t="s">
        <v>52</v>
      </c>
      <c r="AS60" s="1" t="s">
        <v>52</v>
      </c>
      <c r="AT60" s="2"/>
      <c r="AU60" s="1" t="s">
        <v>147</v>
      </c>
      <c r="AV60" s="2">
        <v>24</v>
      </c>
    </row>
    <row r="61" spans="1:48" ht="30" customHeight="1">
      <c r="A61" s="7" t="s">
        <v>148</v>
      </c>
      <c r="B61" s="7" t="s">
        <v>149</v>
      </c>
      <c r="C61" s="7" t="s">
        <v>145</v>
      </c>
      <c r="D61" s="8">
        <v>1</v>
      </c>
      <c r="E61" s="10"/>
      <c r="F61" s="10"/>
      <c r="G61" s="10"/>
      <c r="H61" s="10"/>
      <c r="I61" s="10"/>
      <c r="J61" s="10"/>
      <c r="K61" s="10"/>
      <c r="L61" s="10"/>
      <c r="M61" s="7"/>
      <c r="N61" s="1" t="s">
        <v>150</v>
      </c>
      <c r="O61" s="1" t="s">
        <v>52</v>
      </c>
      <c r="P61" s="1" t="s">
        <v>52</v>
      </c>
      <c r="Q61" s="1" t="s">
        <v>131</v>
      </c>
      <c r="R61" s="1" t="s">
        <v>62</v>
      </c>
      <c r="S61" s="1" t="s">
        <v>63</v>
      </c>
      <c r="T61" s="1" t="s">
        <v>63</v>
      </c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1" t="s">
        <v>52</v>
      </c>
      <c r="AS61" s="1" t="s">
        <v>52</v>
      </c>
      <c r="AT61" s="2"/>
      <c r="AU61" s="1" t="s">
        <v>151</v>
      </c>
      <c r="AV61" s="2">
        <v>25</v>
      </c>
    </row>
    <row r="62" spans="1:48" ht="30" customHeight="1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</row>
    <row r="63" spans="1:48" ht="30" customHeight="1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</row>
    <row r="64" spans="1:48" ht="30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1:13" ht="30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 spans="1:13" ht="30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1:13" ht="30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1:13" ht="30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1:13" ht="30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1:13" ht="30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1:13" ht="30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1:13" ht="30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1:13" ht="30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1:13" ht="30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1:13" ht="30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13" ht="30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13" ht="30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13" ht="30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1:13" ht="30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13" ht="30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1:48" ht="30" customHeight="1">
      <c r="A81" s="7" t="s">
        <v>82</v>
      </c>
      <c r="B81" s="8"/>
      <c r="C81" s="8"/>
      <c r="D81" s="8"/>
      <c r="E81" s="8"/>
      <c r="F81" s="10"/>
      <c r="G81" s="8"/>
      <c r="H81" s="10"/>
      <c r="I81" s="8"/>
      <c r="J81" s="10"/>
      <c r="K81" s="8"/>
      <c r="L81" s="10"/>
      <c r="M81" s="8"/>
      <c r="N81" t="s">
        <v>83</v>
      </c>
    </row>
    <row r="82" spans="1:48" ht="30" customHeight="1">
      <c r="A82" s="7" t="s">
        <v>152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2"/>
      <c r="O82" s="2"/>
      <c r="P82" s="2"/>
      <c r="Q82" s="1" t="s">
        <v>153</v>
      </c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48" ht="30" customHeight="1">
      <c r="A83" s="7" t="s">
        <v>154</v>
      </c>
      <c r="B83" s="7" t="s">
        <v>155</v>
      </c>
      <c r="C83" s="7" t="s">
        <v>60</v>
      </c>
      <c r="D83" s="8">
        <v>23</v>
      </c>
      <c r="E83" s="10"/>
      <c r="F83" s="10"/>
      <c r="G83" s="10"/>
      <c r="H83" s="10"/>
      <c r="I83" s="10"/>
      <c r="J83" s="10"/>
      <c r="K83" s="10"/>
      <c r="L83" s="10"/>
      <c r="M83" s="7"/>
      <c r="N83" s="1" t="s">
        <v>156</v>
      </c>
      <c r="O83" s="1" t="s">
        <v>52</v>
      </c>
      <c r="P83" s="1" t="s">
        <v>52</v>
      </c>
      <c r="Q83" s="1" t="s">
        <v>153</v>
      </c>
      <c r="R83" s="1" t="s">
        <v>62</v>
      </c>
      <c r="S83" s="1" t="s">
        <v>63</v>
      </c>
      <c r="T83" s="1" t="s">
        <v>63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1" t="s">
        <v>52</v>
      </c>
      <c r="AS83" s="1" t="s">
        <v>52</v>
      </c>
      <c r="AT83" s="2"/>
      <c r="AU83" s="1" t="s">
        <v>157</v>
      </c>
      <c r="AV83" s="2">
        <v>32</v>
      </c>
    </row>
    <row r="84" spans="1:48" ht="30" customHeight="1">
      <c r="A84" s="7" t="s">
        <v>158</v>
      </c>
      <c r="B84" s="7" t="s">
        <v>159</v>
      </c>
      <c r="C84" s="7" t="s">
        <v>100</v>
      </c>
      <c r="D84" s="8">
        <v>43</v>
      </c>
      <c r="E84" s="10"/>
      <c r="F84" s="10"/>
      <c r="G84" s="10"/>
      <c r="H84" s="10"/>
      <c r="I84" s="10"/>
      <c r="J84" s="10"/>
      <c r="K84" s="10"/>
      <c r="L84" s="10"/>
      <c r="M84" s="7"/>
      <c r="N84" s="1" t="s">
        <v>160</v>
      </c>
      <c r="O84" s="1" t="s">
        <v>52</v>
      </c>
      <c r="P84" s="1" t="s">
        <v>52</v>
      </c>
      <c r="Q84" s="1" t="s">
        <v>153</v>
      </c>
      <c r="R84" s="1" t="s">
        <v>62</v>
      </c>
      <c r="S84" s="1" t="s">
        <v>63</v>
      </c>
      <c r="T84" s="1" t="s">
        <v>63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1" t="s">
        <v>52</v>
      </c>
      <c r="AS84" s="1" t="s">
        <v>52</v>
      </c>
      <c r="AT84" s="2"/>
      <c r="AU84" s="1" t="s">
        <v>161</v>
      </c>
      <c r="AV84" s="2">
        <v>35</v>
      </c>
    </row>
    <row r="85" spans="1:48" ht="30" customHeight="1">
      <c r="A85" s="7" t="s">
        <v>162</v>
      </c>
      <c r="B85" s="7" t="s">
        <v>163</v>
      </c>
      <c r="C85" s="7" t="s">
        <v>164</v>
      </c>
      <c r="D85" s="8">
        <v>3</v>
      </c>
      <c r="E85" s="10"/>
      <c r="F85" s="10"/>
      <c r="G85" s="10"/>
      <c r="H85" s="10"/>
      <c r="I85" s="10"/>
      <c r="J85" s="10"/>
      <c r="K85" s="10"/>
      <c r="L85" s="10"/>
      <c r="M85" s="7"/>
      <c r="N85" s="1" t="s">
        <v>165</v>
      </c>
      <c r="O85" s="1" t="s">
        <v>52</v>
      </c>
      <c r="P85" s="1" t="s">
        <v>52</v>
      </c>
      <c r="Q85" s="1" t="s">
        <v>153</v>
      </c>
      <c r="R85" s="1" t="s">
        <v>62</v>
      </c>
      <c r="S85" s="1" t="s">
        <v>63</v>
      </c>
      <c r="T85" s="1" t="s">
        <v>63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1" t="s">
        <v>52</v>
      </c>
      <c r="AS85" s="1" t="s">
        <v>52</v>
      </c>
      <c r="AT85" s="2"/>
      <c r="AU85" s="1" t="s">
        <v>166</v>
      </c>
      <c r="AV85" s="2">
        <v>33</v>
      </c>
    </row>
    <row r="86" spans="1:48" ht="30" customHeight="1">
      <c r="A86" s="7" t="s">
        <v>167</v>
      </c>
      <c r="B86" s="7" t="s">
        <v>168</v>
      </c>
      <c r="C86" s="7" t="s">
        <v>100</v>
      </c>
      <c r="D86" s="8">
        <v>3</v>
      </c>
      <c r="E86" s="10"/>
      <c r="F86" s="10"/>
      <c r="G86" s="10"/>
      <c r="H86" s="10"/>
      <c r="I86" s="10"/>
      <c r="J86" s="10"/>
      <c r="K86" s="10"/>
      <c r="L86" s="10"/>
      <c r="M86" s="7"/>
      <c r="N86" s="1" t="s">
        <v>169</v>
      </c>
      <c r="O86" s="1" t="s">
        <v>52</v>
      </c>
      <c r="P86" s="1" t="s">
        <v>52</v>
      </c>
      <c r="Q86" s="1" t="s">
        <v>153</v>
      </c>
      <c r="R86" s="1" t="s">
        <v>62</v>
      </c>
      <c r="S86" s="1" t="s">
        <v>63</v>
      </c>
      <c r="T86" s="1" t="s">
        <v>63</v>
      </c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1" t="s">
        <v>52</v>
      </c>
      <c r="AS86" s="1" t="s">
        <v>52</v>
      </c>
      <c r="AT86" s="2"/>
      <c r="AU86" s="1" t="s">
        <v>170</v>
      </c>
      <c r="AV86" s="2">
        <v>29</v>
      </c>
    </row>
    <row r="87" spans="1:48" ht="30" customHeight="1">
      <c r="A87" s="7" t="s">
        <v>171</v>
      </c>
      <c r="B87" s="7" t="s">
        <v>172</v>
      </c>
      <c r="C87" s="7" t="s">
        <v>100</v>
      </c>
      <c r="D87" s="8">
        <v>5</v>
      </c>
      <c r="E87" s="10"/>
      <c r="F87" s="10"/>
      <c r="G87" s="10"/>
      <c r="H87" s="10"/>
      <c r="I87" s="10"/>
      <c r="J87" s="10"/>
      <c r="K87" s="10"/>
      <c r="L87" s="10"/>
      <c r="M87" s="7"/>
      <c r="N87" s="1" t="s">
        <v>173</v>
      </c>
      <c r="O87" s="1" t="s">
        <v>52</v>
      </c>
      <c r="P87" s="1" t="s">
        <v>52</v>
      </c>
      <c r="Q87" s="1" t="s">
        <v>153</v>
      </c>
      <c r="R87" s="1" t="s">
        <v>62</v>
      </c>
      <c r="S87" s="1" t="s">
        <v>63</v>
      </c>
      <c r="T87" s="1" t="s">
        <v>63</v>
      </c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1" t="s">
        <v>52</v>
      </c>
      <c r="AS87" s="1" t="s">
        <v>52</v>
      </c>
      <c r="AT87" s="2"/>
      <c r="AU87" s="1" t="s">
        <v>174</v>
      </c>
      <c r="AV87" s="2">
        <v>30</v>
      </c>
    </row>
    <row r="88" spans="1:48" ht="30" customHeight="1">
      <c r="A88" s="7" t="s">
        <v>175</v>
      </c>
      <c r="B88" s="7" t="s">
        <v>176</v>
      </c>
      <c r="C88" s="7" t="s">
        <v>100</v>
      </c>
      <c r="D88" s="8">
        <v>15</v>
      </c>
      <c r="E88" s="10"/>
      <c r="F88" s="10"/>
      <c r="G88" s="10"/>
      <c r="H88" s="10"/>
      <c r="I88" s="10"/>
      <c r="J88" s="10"/>
      <c r="K88" s="10"/>
      <c r="L88" s="10"/>
      <c r="M88" s="7"/>
      <c r="N88" s="1" t="s">
        <v>177</v>
      </c>
      <c r="O88" s="1" t="s">
        <v>52</v>
      </c>
      <c r="P88" s="1" t="s">
        <v>52</v>
      </c>
      <c r="Q88" s="1" t="s">
        <v>153</v>
      </c>
      <c r="R88" s="1" t="s">
        <v>62</v>
      </c>
      <c r="S88" s="1" t="s">
        <v>63</v>
      </c>
      <c r="T88" s="1" t="s">
        <v>63</v>
      </c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1" t="s">
        <v>52</v>
      </c>
      <c r="AS88" s="1" t="s">
        <v>52</v>
      </c>
      <c r="AT88" s="2"/>
      <c r="AU88" s="1" t="s">
        <v>178</v>
      </c>
      <c r="AV88" s="2">
        <v>31</v>
      </c>
    </row>
    <row r="89" spans="1:48" ht="30" customHeight="1">
      <c r="A89" s="7" t="s">
        <v>179</v>
      </c>
      <c r="B89" s="7" t="s">
        <v>180</v>
      </c>
      <c r="C89" s="7" t="s">
        <v>100</v>
      </c>
      <c r="D89" s="8">
        <v>6</v>
      </c>
      <c r="E89" s="10"/>
      <c r="F89" s="10"/>
      <c r="G89" s="10"/>
      <c r="H89" s="10"/>
      <c r="I89" s="10"/>
      <c r="J89" s="10"/>
      <c r="K89" s="10"/>
      <c r="L89" s="10"/>
      <c r="M89" s="7"/>
      <c r="N89" s="1" t="s">
        <v>181</v>
      </c>
      <c r="O89" s="1" t="s">
        <v>52</v>
      </c>
      <c r="P89" s="1" t="s">
        <v>52</v>
      </c>
      <c r="Q89" s="1" t="s">
        <v>153</v>
      </c>
      <c r="R89" s="1" t="s">
        <v>62</v>
      </c>
      <c r="S89" s="1" t="s">
        <v>63</v>
      </c>
      <c r="T89" s="1" t="s">
        <v>63</v>
      </c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1" t="s">
        <v>52</v>
      </c>
      <c r="AS89" s="1" t="s">
        <v>52</v>
      </c>
      <c r="AT89" s="2"/>
      <c r="AU89" s="1" t="s">
        <v>182</v>
      </c>
      <c r="AV89" s="2">
        <v>122</v>
      </c>
    </row>
    <row r="90" spans="1:48" ht="30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1:48" ht="30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1:48" ht="30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48" ht="30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1:48" ht="30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1:48" ht="30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1:48" ht="30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48" ht="30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1:48" ht="30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1:48" ht="30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1:48" ht="30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1:48" ht="30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1:48" ht="30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1:48" ht="30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1:48" ht="30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1:48" ht="30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1:48" ht="30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1:48" ht="30" customHeight="1">
      <c r="A107" s="7" t="s">
        <v>82</v>
      </c>
      <c r="B107" s="8"/>
      <c r="C107" s="8"/>
      <c r="D107" s="8"/>
      <c r="E107" s="8"/>
      <c r="F107" s="10"/>
      <c r="G107" s="8"/>
      <c r="H107" s="10"/>
      <c r="I107" s="8"/>
      <c r="J107" s="10"/>
      <c r="K107" s="8"/>
      <c r="L107" s="10"/>
      <c r="M107" s="8"/>
      <c r="N107" t="s">
        <v>83</v>
      </c>
    </row>
    <row r="108" spans="1:48" ht="30" customHeight="1">
      <c r="A108" s="7" t="s">
        <v>183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2"/>
      <c r="O108" s="2"/>
      <c r="P108" s="2"/>
      <c r="Q108" s="1" t="s">
        <v>184</v>
      </c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</row>
    <row r="109" spans="1:48" ht="30" customHeight="1">
      <c r="A109" s="7" t="s">
        <v>185</v>
      </c>
      <c r="B109" s="7" t="s">
        <v>186</v>
      </c>
      <c r="C109" s="7" t="s">
        <v>145</v>
      </c>
      <c r="D109" s="8">
        <v>1</v>
      </c>
      <c r="E109" s="10"/>
      <c r="F109" s="10"/>
      <c r="G109" s="10"/>
      <c r="H109" s="10"/>
      <c r="I109" s="10"/>
      <c r="J109" s="10"/>
      <c r="K109" s="10"/>
      <c r="L109" s="10"/>
      <c r="M109" s="7"/>
      <c r="N109" s="1" t="s">
        <v>187</v>
      </c>
      <c r="O109" s="1" t="s">
        <v>52</v>
      </c>
      <c r="P109" s="1" t="s">
        <v>52</v>
      </c>
      <c r="Q109" s="1" t="s">
        <v>184</v>
      </c>
      <c r="R109" s="1" t="s">
        <v>63</v>
      </c>
      <c r="S109" s="1" t="s">
        <v>63</v>
      </c>
      <c r="T109" s="1" t="s">
        <v>62</v>
      </c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1" t="s">
        <v>52</v>
      </c>
      <c r="AS109" s="1" t="s">
        <v>52</v>
      </c>
      <c r="AT109" s="2"/>
      <c r="AU109" s="1" t="s">
        <v>188</v>
      </c>
      <c r="AV109" s="2">
        <v>104</v>
      </c>
    </row>
    <row r="110" spans="1:48" ht="30" customHeight="1">
      <c r="A110" s="7" t="s">
        <v>189</v>
      </c>
      <c r="B110" s="7" t="s">
        <v>190</v>
      </c>
      <c r="C110" s="7" t="s">
        <v>164</v>
      </c>
      <c r="D110" s="8">
        <v>1</v>
      </c>
      <c r="E110" s="10"/>
      <c r="F110" s="10"/>
      <c r="G110" s="10"/>
      <c r="H110" s="10"/>
      <c r="I110" s="10"/>
      <c r="J110" s="10"/>
      <c r="K110" s="10"/>
      <c r="L110" s="10"/>
      <c r="M110" s="7"/>
      <c r="N110" s="1" t="s">
        <v>191</v>
      </c>
      <c r="O110" s="1" t="s">
        <v>52</v>
      </c>
      <c r="P110" s="1" t="s">
        <v>52</v>
      </c>
      <c r="Q110" s="1" t="s">
        <v>184</v>
      </c>
      <c r="R110" s="1" t="s">
        <v>62</v>
      </c>
      <c r="S110" s="1" t="s">
        <v>63</v>
      </c>
      <c r="T110" s="1" t="s">
        <v>63</v>
      </c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1" t="s">
        <v>52</v>
      </c>
      <c r="AS110" s="1" t="s">
        <v>52</v>
      </c>
      <c r="AT110" s="2"/>
      <c r="AU110" s="1" t="s">
        <v>192</v>
      </c>
      <c r="AV110" s="2">
        <v>113</v>
      </c>
    </row>
    <row r="111" spans="1:48" ht="30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1:48" ht="30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1:13" ht="30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1:13" ht="30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 spans="1:13" ht="30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 spans="1:13" ht="30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 spans="1:13" ht="30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 spans="1:13" ht="30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1:13" ht="30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</row>
    <row r="120" spans="1:13" ht="30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</row>
    <row r="121" spans="1:13" ht="30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</row>
    <row r="122" spans="1:13" ht="30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 spans="1:13" ht="30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 spans="1:13" ht="30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  <row r="125" spans="1:13" ht="30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</row>
    <row r="126" spans="1:13" ht="30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</row>
    <row r="127" spans="1:13" ht="30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</row>
    <row r="128" spans="1:13" ht="30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</row>
    <row r="129" spans="1:48" ht="30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 spans="1:48" ht="30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 spans="1:48" ht="30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</row>
    <row r="132" spans="1:48" ht="30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</row>
    <row r="133" spans="1:48" ht="30" customHeight="1">
      <c r="A133" s="7" t="s">
        <v>82</v>
      </c>
      <c r="B133" s="8"/>
      <c r="C133" s="8"/>
      <c r="D133" s="8"/>
      <c r="E133" s="8"/>
      <c r="F133" s="10"/>
      <c r="G133" s="8"/>
      <c r="H133" s="10"/>
      <c r="I133" s="8"/>
      <c r="J133" s="10"/>
      <c r="K133" s="8"/>
      <c r="L133" s="10"/>
      <c r="M133" s="8"/>
      <c r="N133" t="s">
        <v>83</v>
      </c>
    </row>
    <row r="134" spans="1:48" ht="30" customHeight="1">
      <c r="A134" s="7" t="s">
        <v>193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2"/>
      <c r="O134" s="2"/>
      <c r="P134" s="2"/>
      <c r="Q134" s="1" t="s">
        <v>194</v>
      </c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</row>
    <row r="135" spans="1:48" ht="30" customHeight="1">
      <c r="A135" s="7" t="s">
        <v>195</v>
      </c>
      <c r="B135" s="7" t="s">
        <v>196</v>
      </c>
      <c r="C135" s="7" t="s">
        <v>60</v>
      </c>
      <c r="D135" s="8">
        <v>3</v>
      </c>
      <c r="E135" s="10"/>
      <c r="F135" s="10"/>
      <c r="G135" s="10"/>
      <c r="H135" s="10"/>
      <c r="I135" s="10"/>
      <c r="J135" s="10"/>
      <c r="K135" s="10"/>
      <c r="L135" s="10"/>
      <c r="M135" s="7"/>
      <c r="N135" s="1" t="s">
        <v>197</v>
      </c>
      <c r="O135" s="1" t="s">
        <v>52</v>
      </c>
      <c r="P135" s="1" t="s">
        <v>52</v>
      </c>
      <c r="Q135" s="1" t="s">
        <v>194</v>
      </c>
      <c r="R135" s="1" t="s">
        <v>62</v>
      </c>
      <c r="S135" s="1" t="s">
        <v>63</v>
      </c>
      <c r="T135" s="1" t="s">
        <v>63</v>
      </c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1" t="s">
        <v>52</v>
      </c>
      <c r="AS135" s="1" t="s">
        <v>52</v>
      </c>
      <c r="AT135" s="2"/>
      <c r="AU135" s="1" t="s">
        <v>198</v>
      </c>
      <c r="AV135" s="2">
        <v>37</v>
      </c>
    </row>
    <row r="136" spans="1:48" ht="30" customHeight="1">
      <c r="A136" s="7" t="s">
        <v>199</v>
      </c>
      <c r="B136" s="7" t="s">
        <v>200</v>
      </c>
      <c r="C136" s="7" t="s">
        <v>201</v>
      </c>
      <c r="D136" s="8">
        <v>19</v>
      </c>
      <c r="E136" s="10"/>
      <c r="F136" s="10"/>
      <c r="G136" s="10"/>
      <c r="H136" s="10"/>
      <c r="I136" s="10"/>
      <c r="J136" s="10"/>
      <c r="K136" s="10"/>
      <c r="L136" s="10"/>
      <c r="M136" s="7"/>
      <c r="N136" s="1" t="s">
        <v>202</v>
      </c>
      <c r="O136" s="1" t="s">
        <v>52</v>
      </c>
      <c r="P136" s="1" t="s">
        <v>52</v>
      </c>
      <c r="Q136" s="1" t="s">
        <v>194</v>
      </c>
      <c r="R136" s="1" t="s">
        <v>63</v>
      </c>
      <c r="S136" s="1" t="s">
        <v>63</v>
      </c>
      <c r="T136" s="1" t="s">
        <v>62</v>
      </c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1" t="s">
        <v>52</v>
      </c>
      <c r="AS136" s="1" t="s">
        <v>52</v>
      </c>
      <c r="AT136" s="2"/>
      <c r="AU136" s="1" t="s">
        <v>203</v>
      </c>
      <c r="AV136" s="2">
        <v>38</v>
      </c>
    </row>
    <row r="137" spans="1:48" ht="30" customHeight="1">
      <c r="A137" s="7" t="s">
        <v>204</v>
      </c>
      <c r="B137" s="7" t="s">
        <v>205</v>
      </c>
      <c r="C137" s="7" t="s">
        <v>60</v>
      </c>
      <c r="D137" s="8">
        <v>12</v>
      </c>
      <c r="E137" s="10"/>
      <c r="F137" s="10"/>
      <c r="G137" s="10"/>
      <c r="H137" s="10"/>
      <c r="I137" s="10"/>
      <c r="J137" s="10"/>
      <c r="K137" s="10"/>
      <c r="L137" s="10"/>
      <c r="M137" s="7"/>
      <c r="N137" s="1" t="s">
        <v>206</v>
      </c>
      <c r="O137" s="1" t="s">
        <v>52</v>
      </c>
      <c r="P137" s="1" t="s">
        <v>52</v>
      </c>
      <c r="Q137" s="1" t="s">
        <v>194</v>
      </c>
      <c r="R137" s="1" t="s">
        <v>62</v>
      </c>
      <c r="S137" s="1" t="s">
        <v>63</v>
      </c>
      <c r="T137" s="1" t="s">
        <v>63</v>
      </c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1" t="s">
        <v>52</v>
      </c>
      <c r="AS137" s="1" t="s">
        <v>52</v>
      </c>
      <c r="AT137" s="2"/>
      <c r="AU137" s="1" t="s">
        <v>207</v>
      </c>
      <c r="AV137" s="2">
        <v>39</v>
      </c>
    </row>
    <row r="138" spans="1:48" ht="30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</row>
    <row r="139" spans="1:48" ht="30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</row>
    <row r="140" spans="1:48" ht="30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</row>
    <row r="141" spans="1:48" ht="30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</row>
    <row r="142" spans="1:48" ht="30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</row>
    <row r="143" spans="1:48" ht="30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</row>
    <row r="144" spans="1:48" ht="30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</row>
    <row r="145" spans="1:48" ht="30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</row>
    <row r="146" spans="1:48" ht="30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</row>
    <row r="147" spans="1:48" ht="30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</row>
    <row r="148" spans="1:48" ht="30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</row>
    <row r="149" spans="1:48" ht="30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</row>
    <row r="150" spans="1:48" ht="30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</row>
    <row r="151" spans="1:48" ht="30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</row>
    <row r="152" spans="1:48" ht="30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</row>
    <row r="153" spans="1:48" ht="30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</row>
    <row r="154" spans="1:48" ht="30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</row>
    <row r="155" spans="1:48" ht="30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</row>
    <row r="156" spans="1:48" ht="30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</row>
    <row r="157" spans="1:48" ht="30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</row>
    <row r="158" spans="1:48" ht="30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</row>
    <row r="159" spans="1:48" ht="30" customHeight="1">
      <c r="A159" s="7" t="s">
        <v>82</v>
      </c>
      <c r="B159" s="8"/>
      <c r="C159" s="8"/>
      <c r="D159" s="8"/>
      <c r="E159" s="8"/>
      <c r="F159" s="10"/>
      <c r="G159" s="8"/>
      <c r="H159" s="10"/>
      <c r="I159" s="8"/>
      <c r="J159" s="10"/>
      <c r="K159" s="8"/>
      <c r="L159" s="10"/>
      <c r="M159" s="8"/>
      <c r="N159" t="s">
        <v>83</v>
      </c>
    </row>
    <row r="160" spans="1:48" ht="30" customHeight="1">
      <c r="A160" s="7" t="s">
        <v>208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2"/>
      <c r="O160" s="2"/>
      <c r="P160" s="2"/>
      <c r="Q160" s="1" t="s">
        <v>209</v>
      </c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</row>
    <row r="161" spans="1:48" ht="30" customHeight="1">
      <c r="A161" s="7" t="s">
        <v>210</v>
      </c>
      <c r="B161" s="7" t="s">
        <v>211</v>
      </c>
      <c r="C161" s="7" t="s">
        <v>60</v>
      </c>
      <c r="D161" s="8">
        <v>7</v>
      </c>
      <c r="E161" s="10"/>
      <c r="F161" s="10"/>
      <c r="G161" s="10"/>
      <c r="H161" s="10"/>
      <c r="I161" s="10"/>
      <c r="J161" s="10"/>
      <c r="K161" s="10"/>
      <c r="L161" s="10"/>
      <c r="M161" s="7"/>
      <c r="N161" s="1" t="s">
        <v>212</v>
      </c>
      <c r="O161" s="1" t="s">
        <v>52</v>
      </c>
      <c r="P161" s="1" t="s">
        <v>52</v>
      </c>
      <c r="Q161" s="1" t="s">
        <v>209</v>
      </c>
      <c r="R161" s="1" t="s">
        <v>62</v>
      </c>
      <c r="S161" s="1" t="s">
        <v>63</v>
      </c>
      <c r="T161" s="1" t="s">
        <v>63</v>
      </c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1" t="s">
        <v>52</v>
      </c>
      <c r="AS161" s="1" t="s">
        <v>52</v>
      </c>
      <c r="AT161" s="2"/>
      <c r="AU161" s="1" t="s">
        <v>213</v>
      </c>
      <c r="AV161" s="2">
        <v>41</v>
      </c>
    </row>
    <row r="162" spans="1:48" ht="30" customHeight="1">
      <c r="A162" s="7" t="s">
        <v>214</v>
      </c>
      <c r="B162" s="7" t="s">
        <v>211</v>
      </c>
      <c r="C162" s="7" t="s">
        <v>60</v>
      </c>
      <c r="D162" s="8">
        <v>23</v>
      </c>
      <c r="E162" s="10"/>
      <c r="F162" s="10"/>
      <c r="G162" s="10"/>
      <c r="H162" s="10"/>
      <c r="I162" s="10"/>
      <c r="J162" s="10"/>
      <c r="K162" s="10"/>
      <c r="L162" s="10"/>
      <c r="M162" s="7"/>
      <c r="N162" s="1" t="s">
        <v>215</v>
      </c>
      <c r="O162" s="1" t="s">
        <v>52</v>
      </c>
      <c r="P162" s="1" t="s">
        <v>52</v>
      </c>
      <c r="Q162" s="1" t="s">
        <v>209</v>
      </c>
      <c r="R162" s="1" t="s">
        <v>62</v>
      </c>
      <c r="S162" s="1" t="s">
        <v>63</v>
      </c>
      <c r="T162" s="1" t="s">
        <v>63</v>
      </c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1" t="s">
        <v>52</v>
      </c>
      <c r="AS162" s="1" t="s">
        <v>52</v>
      </c>
      <c r="AT162" s="2"/>
      <c r="AU162" s="1" t="s">
        <v>216</v>
      </c>
      <c r="AV162" s="2">
        <v>42</v>
      </c>
    </row>
    <row r="163" spans="1:48" ht="30" customHeight="1">
      <c r="A163" s="7" t="s">
        <v>217</v>
      </c>
      <c r="B163" s="7" t="s">
        <v>211</v>
      </c>
      <c r="C163" s="7" t="s">
        <v>60</v>
      </c>
      <c r="D163" s="8">
        <v>23</v>
      </c>
      <c r="E163" s="10"/>
      <c r="F163" s="10"/>
      <c r="G163" s="10"/>
      <c r="H163" s="10"/>
      <c r="I163" s="10"/>
      <c r="J163" s="10"/>
      <c r="K163" s="10"/>
      <c r="L163" s="10"/>
      <c r="M163" s="7"/>
      <c r="N163" s="1" t="s">
        <v>218</v>
      </c>
      <c r="O163" s="1" t="s">
        <v>52</v>
      </c>
      <c r="P163" s="1" t="s">
        <v>52</v>
      </c>
      <c r="Q163" s="1" t="s">
        <v>209</v>
      </c>
      <c r="R163" s="1" t="s">
        <v>62</v>
      </c>
      <c r="S163" s="1" t="s">
        <v>63</v>
      </c>
      <c r="T163" s="1" t="s">
        <v>63</v>
      </c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1" t="s">
        <v>52</v>
      </c>
      <c r="AS163" s="1" t="s">
        <v>52</v>
      </c>
      <c r="AT163" s="2"/>
      <c r="AU163" s="1" t="s">
        <v>219</v>
      </c>
      <c r="AV163" s="2">
        <v>43</v>
      </c>
    </row>
    <row r="164" spans="1:48" ht="30" customHeight="1">
      <c r="A164" s="7" t="s">
        <v>220</v>
      </c>
      <c r="B164" s="7" t="s">
        <v>221</v>
      </c>
      <c r="C164" s="7" t="s">
        <v>222</v>
      </c>
      <c r="D164" s="8">
        <v>4</v>
      </c>
      <c r="E164" s="10"/>
      <c r="F164" s="10"/>
      <c r="G164" s="10"/>
      <c r="H164" s="10"/>
      <c r="I164" s="10"/>
      <c r="J164" s="10"/>
      <c r="K164" s="10"/>
      <c r="L164" s="10"/>
      <c r="M164" s="7"/>
      <c r="N164" s="1" t="s">
        <v>223</v>
      </c>
      <c r="O164" s="1" t="s">
        <v>52</v>
      </c>
      <c r="P164" s="1" t="s">
        <v>52</v>
      </c>
      <c r="Q164" s="1" t="s">
        <v>209</v>
      </c>
      <c r="R164" s="1" t="s">
        <v>62</v>
      </c>
      <c r="S164" s="1" t="s">
        <v>63</v>
      </c>
      <c r="T164" s="1" t="s">
        <v>63</v>
      </c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1" t="s">
        <v>52</v>
      </c>
      <c r="AS164" s="1" t="s">
        <v>52</v>
      </c>
      <c r="AT164" s="2"/>
      <c r="AU164" s="1" t="s">
        <v>224</v>
      </c>
      <c r="AV164" s="2">
        <v>44</v>
      </c>
    </row>
    <row r="165" spans="1:48" ht="30" customHeight="1">
      <c r="A165" s="7" t="s">
        <v>225</v>
      </c>
      <c r="B165" s="7" t="s">
        <v>226</v>
      </c>
      <c r="C165" s="7" t="s">
        <v>60</v>
      </c>
      <c r="D165" s="8">
        <v>15</v>
      </c>
      <c r="E165" s="10"/>
      <c r="F165" s="10"/>
      <c r="G165" s="10"/>
      <c r="H165" s="10"/>
      <c r="I165" s="10"/>
      <c r="J165" s="10"/>
      <c r="K165" s="10"/>
      <c r="L165" s="10"/>
      <c r="M165" s="7"/>
      <c r="N165" s="1" t="s">
        <v>227</v>
      </c>
      <c r="O165" s="1" t="s">
        <v>52</v>
      </c>
      <c r="P165" s="1" t="s">
        <v>52</v>
      </c>
      <c r="Q165" s="1" t="s">
        <v>209</v>
      </c>
      <c r="R165" s="1" t="s">
        <v>62</v>
      </c>
      <c r="S165" s="1" t="s">
        <v>63</v>
      </c>
      <c r="T165" s="1" t="s">
        <v>63</v>
      </c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1" t="s">
        <v>52</v>
      </c>
      <c r="AS165" s="1" t="s">
        <v>52</v>
      </c>
      <c r="AT165" s="2"/>
      <c r="AU165" s="1" t="s">
        <v>228</v>
      </c>
      <c r="AV165" s="2">
        <v>45</v>
      </c>
    </row>
    <row r="166" spans="1:48" ht="30" customHeight="1">
      <c r="A166" s="7" t="s">
        <v>229</v>
      </c>
      <c r="B166" s="7" t="s">
        <v>52</v>
      </c>
      <c r="C166" s="7" t="s">
        <v>60</v>
      </c>
      <c r="D166" s="8">
        <v>7</v>
      </c>
      <c r="E166" s="10"/>
      <c r="F166" s="10"/>
      <c r="G166" s="10"/>
      <c r="H166" s="10"/>
      <c r="I166" s="10"/>
      <c r="J166" s="10"/>
      <c r="K166" s="10"/>
      <c r="L166" s="10"/>
      <c r="M166" s="7"/>
      <c r="N166" s="1" t="s">
        <v>230</v>
      </c>
      <c r="O166" s="1" t="s">
        <v>52</v>
      </c>
      <c r="P166" s="1" t="s">
        <v>52</v>
      </c>
      <c r="Q166" s="1" t="s">
        <v>209</v>
      </c>
      <c r="R166" s="1" t="s">
        <v>62</v>
      </c>
      <c r="S166" s="1" t="s">
        <v>63</v>
      </c>
      <c r="T166" s="1" t="s">
        <v>63</v>
      </c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1" t="s">
        <v>52</v>
      </c>
      <c r="AS166" s="1" t="s">
        <v>52</v>
      </c>
      <c r="AT166" s="2"/>
      <c r="AU166" s="1" t="s">
        <v>231</v>
      </c>
      <c r="AV166" s="2">
        <v>46</v>
      </c>
    </row>
    <row r="167" spans="1:48" ht="30" customHeight="1">
      <c r="A167" s="7" t="s">
        <v>232</v>
      </c>
      <c r="B167" s="7" t="s">
        <v>52</v>
      </c>
      <c r="C167" s="7" t="s">
        <v>145</v>
      </c>
      <c r="D167" s="8">
        <v>4</v>
      </c>
      <c r="E167" s="10"/>
      <c r="F167" s="10"/>
      <c r="G167" s="10"/>
      <c r="H167" s="10"/>
      <c r="I167" s="10"/>
      <c r="J167" s="10"/>
      <c r="K167" s="10"/>
      <c r="L167" s="10"/>
      <c r="M167" s="7"/>
      <c r="N167" s="1" t="s">
        <v>233</v>
      </c>
      <c r="O167" s="1" t="s">
        <v>52</v>
      </c>
      <c r="P167" s="1" t="s">
        <v>52</v>
      </c>
      <c r="Q167" s="1" t="s">
        <v>209</v>
      </c>
      <c r="R167" s="1" t="s">
        <v>62</v>
      </c>
      <c r="S167" s="1" t="s">
        <v>63</v>
      </c>
      <c r="T167" s="1" t="s">
        <v>63</v>
      </c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1" t="s">
        <v>52</v>
      </c>
      <c r="AS167" s="1" t="s">
        <v>52</v>
      </c>
      <c r="AT167" s="2"/>
      <c r="AU167" s="1" t="s">
        <v>234</v>
      </c>
      <c r="AV167" s="2">
        <v>47</v>
      </c>
    </row>
    <row r="168" spans="1:48" ht="30" customHeight="1">
      <c r="A168" s="7" t="s">
        <v>235</v>
      </c>
      <c r="B168" s="7" t="s">
        <v>52</v>
      </c>
      <c r="C168" s="7" t="s">
        <v>145</v>
      </c>
      <c r="D168" s="8">
        <v>1</v>
      </c>
      <c r="E168" s="10"/>
      <c r="F168" s="10"/>
      <c r="G168" s="10"/>
      <c r="H168" s="10"/>
      <c r="I168" s="10"/>
      <c r="J168" s="10"/>
      <c r="K168" s="10"/>
      <c r="L168" s="10"/>
      <c r="M168" s="7"/>
      <c r="N168" s="1" t="s">
        <v>236</v>
      </c>
      <c r="O168" s="1" t="s">
        <v>52</v>
      </c>
      <c r="P168" s="1" t="s">
        <v>52</v>
      </c>
      <c r="Q168" s="1" t="s">
        <v>209</v>
      </c>
      <c r="R168" s="1" t="s">
        <v>62</v>
      </c>
      <c r="S168" s="1" t="s">
        <v>63</v>
      </c>
      <c r="T168" s="1" t="s">
        <v>63</v>
      </c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1" t="s">
        <v>52</v>
      </c>
      <c r="AS168" s="1" t="s">
        <v>52</v>
      </c>
      <c r="AT168" s="2"/>
      <c r="AU168" s="1" t="s">
        <v>237</v>
      </c>
      <c r="AV168" s="2">
        <v>48</v>
      </c>
    </row>
    <row r="169" spans="1:48" ht="30" customHeight="1">
      <c r="A169" s="7" t="s">
        <v>238</v>
      </c>
      <c r="B169" s="7" t="s">
        <v>239</v>
      </c>
      <c r="C169" s="7" t="s">
        <v>145</v>
      </c>
      <c r="D169" s="8">
        <v>1</v>
      </c>
      <c r="E169" s="10"/>
      <c r="F169" s="10"/>
      <c r="G169" s="10"/>
      <c r="H169" s="10"/>
      <c r="I169" s="10"/>
      <c r="J169" s="10"/>
      <c r="K169" s="10"/>
      <c r="L169" s="10"/>
      <c r="M169" s="7"/>
      <c r="N169" s="1" t="s">
        <v>240</v>
      </c>
      <c r="O169" s="1" t="s">
        <v>52</v>
      </c>
      <c r="P169" s="1" t="s">
        <v>52</v>
      </c>
      <c r="Q169" s="1" t="s">
        <v>209</v>
      </c>
      <c r="R169" s="1" t="s">
        <v>62</v>
      </c>
      <c r="S169" s="1" t="s">
        <v>63</v>
      </c>
      <c r="T169" s="1" t="s">
        <v>63</v>
      </c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1" t="s">
        <v>52</v>
      </c>
      <c r="AS169" s="1" t="s">
        <v>52</v>
      </c>
      <c r="AT169" s="2"/>
      <c r="AU169" s="1" t="s">
        <v>241</v>
      </c>
      <c r="AV169" s="2">
        <v>49</v>
      </c>
    </row>
    <row r="170" spans="1:48" ht="30" customHeight="1">
      <c r="A170" s="7" t="s">
        <v>242</v>
      </c>
      <c r="B170" s="7" t="s">
        <v>52</v>
      </c>
      <c r="C170" s="7" t="s">
        <v>100</v>
      </c>
      <c r="D170" s="8">
        <v>17</v>
      </c>
      <c r="E170" s="10"/>
      <c r="F170" s="10"/>
      <c r="G170" s="10"/>
      <c r="H170" s="10"/>
      <c r="I170" s="10"/>
      <c r="J170" s="10"/>
      <c r="K170" s="10"/>
      <c r="L170" s="10"/>
      <c r="M170" s="7"/>
      <c r="N170" s="1" t="s">
        <v>243</v>
      </c>
      <c r="O170" s="1" t="s">
        <v>52</v>
      </c>
      <c r="P170" s="1" t="s">
        <v>52</v>
      </c>
      <c r="Q170" s="1" t="s">
        <v>209</v>
      </c>
      <c r="R170" s="1" t="s">
        <v>62</v>
      </c>
      <c r="S170" s="1" t="s">
        <v>63</v>
      </c>
      <c r="T170" s="1" t="s">
        <v>63</v>
      </c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1" t="s">
        <v>52</v>
      </c>
      <c r="AS170" s="1" t="s">
        <v>52</v>
      </c>
      <c r="AT170" s="2"/>
      <c r="AU170" s="1" t="s">
        <v>244</v>
      </c>
      <c r="AV170" s="2">
        <v>51</v>
      </c>
    </row>
    <row r="171" spans="1:48" ht="30" customHeight="1">
      <c r="A171" s="7" t="s">
        <v>245</v>
      </c>
      <c r="B171" s="7" t="s">
        <v>52</v>
      </c>
      <c r="C171" s="7" t="s">
        <v>100</v>
      </c>
      <c r="D171" s="8">
        <v>20</v>
      </c>
      <c r="E171" s="10"/>
      <c r="F171" s="10"/>
      <c r="G171" s="10"/>
      <c r="H171" s="10"/>
      <c r="I171" s="10"/>
      <c r="J171" s="10"/>
      <c r="K171" s="10"/>
      <c r="L171" s="10"/>
      <c r="M171" s="7"/>
      <c r="N171" s="1" t="s">
        <v>246</v>
      </c>
      <c r="O171" s="1" t="s">
        <v>52</v>
      </c>
      <c r="P171" s="1" t="s">
        <v>52</v>
      </c>
      <c r="Q171" s="1" t="s">
        <v>209</v>
      </c>
      <c r="R171" s="1" t="s">
        <v>62</v>
      </c>
      <c r="S171" s="1" t="s">
        <v>63</v>
      </c>
      <c r="T171" s="1" t="s">
        <v>63</v>
      </c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1" t="s">
        <v>52</v>
      </c>
      <c r="AS171" s="1" t="s">
        <v>52</v>
      </c>
      <c r="AT171" s="2"/>
      <c r="AU171" s="1" t="s">
        <v>247</v>
      </c>
      <c r="AV171" s="2">
        <v>52</v>
      </c>
    </row>
    <row r="172" spans="1:48" ht="30" customHeight="1">
      <c r="A172" s="7" t="s">
        <v>248</v>
      </c>
      <c r="B172" s="7" t="s">
        <v>52</v>
      </c>
      <c r="C172" s="7" t="s">
        <v>100</v>
      </c>
      <c r="D172" s="8">
        <v>6</v>
      </c>
      <c r="E172" s="10"/>
      <c r="F172" s="10"/>
      <c r="G172" s="10"/>
      <c r="H172" s="10"/>
      <c r="I172" s="10"/>
      <c r="J172" s="10"/>
      <c r="K172" s="10"/>
      <c r="L172" s="10"/>
      <c r="M172" s="7"/>
      <c r="N172" s="1" t="s">
        <v>249</v>
      </c>
      <c r="O172" s="1" t="s">
        <v>52</v>
      </c>
      <c r="P172" s="1" t="s">
        <v>52</v>
      </c>
      <c r="Q172" s="1" t="s">
        <v>209</v>
      </c>
      <c r="R172" s="1" t="s">
        <v>62</v>
      </c>
      <c r="S172" s="1" t="s">
        <v>63</v>
      </c>
      <c r="T172" s="1" t="s">
        <v>63</v>
      </c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1" t="s">
        <v>52</v>
      </c>
      <c r="AS172" s="1" t="s">
        <v>52</v>
      </c>
      <c r="AT172" s="2"/>
      <c r="AU172" s="1" t="s">
        <v>250</v>
      </c>
      <c r="AV172" s="2">
        <v>53</v>
      </c>
    </row>
    <row r="173" spans="1:48" ht="30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</row>
    <row r="174" spans="1:48" ht="30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</row>
    <row r="175" spans="1:48" ht="30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</row>
    <row r="176" spans="1:48" ht="30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1:48" ht="30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1:48" ht="30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 spans="1:48" ht="30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</row>
    <row r="180" spans="1:48" ht="30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 spans="1:48" ht="30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</row>
    <row r="182" spans="1:48" ht="30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</row>
    <row r="183" spans="1:48" ht="30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</row>
    <row r="184" spans="1:48" ht="30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</row>
    <row r="185" spans="1:48" ht="30" customHeight="1">
      <c r="A185" s="7" t="s">
        <v>82</v>
      </c>
      <c r="B185" s="8"/>
      <c r="C185" s="8"/>
      <c r="D185" s="8"/>
      <c r="E185" s="8"/>
      <c r="F185" s="10"/>
      <c r="G185" s="8"/>
      <c r="H185" s="10"/>
      <c r="I185" s="8"/>
      <c r="J185" s="10"/>
      <c r="K185" s="8"/>
      <c r="L185" s="10"/>
      <c r="M185" s="8"/>
      <c r="N185" t="s">
        <v>83</v>
      </c>
    </row>
    <row r="186" spans="1:48" ht="30" customHeight="1">
      <c r="A186" s="7" t="s">
        <v>251</v>
      </c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2"/>
      <c r="O186" s="2"/>
      <c r="P186" s="2"/>
      <c r="Q186" s="1" t="s">
        <v>252</v>
      </c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</row>
    <row r="187" spans="1:48" ht="30" customHeight="1">
      <c r="A187" s="7" t="s">
        <v>253</v>
      </c>
      <c r="B187" s="7" t="s">
        <v>254</v>
      </c>
      <c r="C187" s="7" t="s">
        <v>222</v>
      </c>
      <c r="D187" s="8">
        <v>3</v>
      </c>
      <c r="E187" s="10"/>
      <c r="F187" s="10"/>
      <c r="G187" s="10"/>
      <c r="H187" s="10"/>
      <c r="I187" s="10"/>
      <c r="J187" s="10"/>
      <c r="K187" s="10"/>
      <c r="L187" s="10"/>
      <c r="M187" s="7"/>
      <c r="N187" s="1" t="s">
        <v>255</v>
      </c>
      <c r="O187" s="1" t="s">
        <v>52</v>
      </c>
      <c r="P187" s="1" t="s">
        <v>52</v>
      </c>
      <c r="Q187" s="1" t="s">
        <v>252</v>
      </c>
      <c r="R187" s="1" t="s">
        <v>63</v>
      </c>
      <c r="S187" s="1" t="s">
        <v>63</v>
      </c>
      <c r="T187" s="1" t="s">
        <v>62</v>
      </c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1" t="s">
        <v>52</v>
      </c>
      <c r="AS187" s="1" t="s">
        <v>52</v>
      </c>
      <c r="AT187" s="2"/>
      <c r="AU187" s="1" t="s">
        <v>256</v>
      </c>
      <c r="AV187" s="2">
        <v>97</v>
      </c>
    </row>
    <row r="188" spans="1:48" ht="30" customHeight="1">
      <c r="A188" s="7" t="s">
        <v>257</v>
      </c>
      <c r="B188" s="7" t="s">
        <v>258</v>
      </c>
      <c r="C188" s="7" t="s">
        <v>259</v>
      </c>
      <c r="D188" s="8">
        <v>37</v>
      </c>
      <c r="E188" s="10"/>
      <c r="F188" s="10"/>
      <c r="G188" s="10"/>
      <c r="H188" s="10"/>
      <c r="I188" s="10"/>
      <c r="J188" s="10"/>
      <c r="K188" s="10"/>
      <c r="L188" s="10"/>
      <c r="M188" s="7"/>
      <c r="N188" s="1" t="s">
        <v>260</v>
      </c>
      <c r="O188" s="1" t="s">
        <v>52</v>
      </c>
      <c r="P188" s="1" t="s">
        <v>52</v>
      </c>
      <c r="Q188" s="1" t="s">
        <v>252</v>
      </c>
      <c r="R188" s="1" t="s">
        <v>63</v>
      </c>
      <c r="S188" s="1" t="s">
        <v>63</v>
      </c>
      <c r="T188" s="1" t="s">
        <v>62</v>
      </c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1" t="s">
        <v>52</v>
      </c>
      <c r="AS188" s="1" t="s">
        <v>52</v>
      </c>
      <c r="AT188" s="2"/>
      <c r="AU188" s="1" t="s">
        <v>261</v>
      </c>
      <c r="AV188" s="2">
        <v>98</v>
      </c>
    </row>
    <row r="189" spans="1:48" ht="30" customHeight="1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</row>
    <row r="190" spans="1:48" ht="30" customHeight="1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</row>
    <row r="191" spans="1:48" ht="30" customHeight="1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</row>
    <row r="192" spans="1:48" ht="30" customHeight="1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</row>
    <row r="193" spans="1:13" ht="30" customHeight="1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</row>
    <row r="194" spans="1:13" ht="30" customHeight="1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</row>
    <row r="195" spans="1:13" ht="30" customHeight="1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</row>
    <row r="196" spans="1:13" ht="30" customHeight="1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</row>
    <row r="197" spans="1:13" ht="30" customHeight="1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</row>
    <row r="198" spans="1:13" ht="30" customHeight="1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</row>
    <row r="199" spans="1:13" ht="30" customHeight="1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</row>
    <row r="200" spans="1:13" ht="30" customHeight="1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</row>
    <row r="201" spans="1:13" ht="30" customHeight="1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</row>
    <row r="202" spans="1:13" ht="30" customHeight="1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</row>
    <row r="203" spans="1:13" ht="30" customHeight="1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</row>
    <row r="204" spans="1:13" ht="30" customHeight="1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</row>
    <row r="205" spans="1:13" ht="30" customHeight="1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</row>
    <row r="206" spans="1:13" ht="30" customHeight="1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</row>
    <row r="207" spans="1:13" ht="30" customHeight="1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</row>
    <row r="208" spans="1:13" ht="30" customHeight="1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</row>
    <row r="209" spans="1:48" ht="30" customHeight="1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</row>
    <row r="210" spans="1:48" ht="30" customHeight="1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</row>
    <row r="211" spans="1:48" ht="30" customHeight="1">
      <c r="A211" s="7" t="s">
        <v>82</v>
      </c>
      <c r="B211" s="8"/>
      <c r="C211" s="8"/>
      <c r="D211" s="8"/>
      <c r="E211" s="8"/>
      <c r="F211" s="10"/>
      <c r="G211" s="8"/>
      <c r="H211" s="10"/>
      <c r="I211" s="8"/>
      <c r="J211" s="10"/>
      <c r="K211" s="8"/>
      <c r="L211" s="10"/>
      <c r="M211" s="8"/>
      <c r="N211" t="s">
        <v>83</v>
      </c>
    </row>
    <row r="212" spans="1:48" ht="30" customHeight="1">
      <c r="A212" s="7" t="s">
        <v>262</v>
      </c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2"/>
      <c r="O212" s="2"/>
      <c r="P212" s="2"/>
      <c r="Q212" s="1" t="s">
        <v>263</v>
      </c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</row>
    <row r="213" spans="1:48" ht="30" customHeight="1">
      <c r="A213" s="7" t="s">
        <v>266</v>
      </c>
      <c r="B213" s="7" t="s">
        <v>267</v>
      </c>
      <c r="C213" s="7" t="s">
        <v>268</v>
      </c>
      <c r="D213" s="8">
        <v>7.91</v>
      </c>
      <c r="E213" s="10"/>
      <c r="F213" s="10"/>
      <c r="G213" s="10"/>
      <c r="H213" s="10"/>
      <c r="I213" s="10"/>
      <c r="J213" s="10"/>
      <c r="K213" s="10"/>
      <c r="L213" s="10"/>
      <c r="M213" s="7"/>
      <c r="N213" s="1" t="s">
        <v>269</v>
      </c>
      <c r="O213" s="1" t="s">
        <v>52</v>
      </c>
      <c r="P213" s="1" t="s">
        <v>52</v>
      </c>
      <c r="Q213" s="1" t="s">
        <v>263</v>
      </c>
      <c r="R213" s="1" t="s">
        <v>62</v>
      </c>
      <c r="S213" s="1" t="s">
        <v>63</v>
      </c>
      <c r="T213" s="1" t="s">
        <v>63</v>
      </c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1" t="s">
        <v>52</v>
      </c>
      <c r="AS213" s="1" t="s">
        <v>52</v>
      </c>
      <c r="AT213" s="2"/>
      <c r="AU213" s="1" t="s">
        <v>270</v>
      </c>
      <c r="AV213" s="2">
        <v>55</v>
      </c>
    </row>
    <row r="214" spans="1:48" ht="30" customHeight="1">
      <c r="A214" s="7" t="s">
        <v>266</v>
      </c>
      <c r="B214" s="7" t="s">
        <v>271</v>
      </c>
      <c r="C214" s="7" t="s">
        <v>268</v>
      </c>
      <c r="D214" s="8">
        <v>8.1000000000000003E-2</v>
      </c>
      <c r="E214" s="10"/>
      <c r="F214" s="10"/>
      <c r="G214" s="10"/>
      <c r="H214" s="10"/>
      <c r="I214" s="10"/>
      <c r="J214" s="10"/>
      <c r="K214" s="10"/>
      <c r="L214" s="10"/>
      <c r="M214" s="7"/>
      <c r="N214" s="1" t="s">
        <v>272</v>
      </c>
      <c r="O214" s="1" t="s">
        <v>52</v>
      </c>
      <c r="P214" s="1" t="s">
        <v>52</v>
      </c>
      <c r="Q214" s="1" t="s">
        <v>263</v>
      </c>
      <c r="R214" s="1" t="s">
        <v>62</v>
      </c>
      <c r="S214" s="1" t="s">
        <v>63</v>
      </c>
      <c r="T214" s="1" t="s">
        <v>63</v>
      </c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1" t="s">
        <v>52</v>
      </c>
      <c r="AS214" s="1" t="s">
        <v>52</v>
      </c>
      <c r="AT214" s="2"/>
      <c r="AU214" s="1" t="s">
        <v>273</v>
      </c>
      <c r="AV214" s="2">
        <v>56</v>
      </c>
    </row>
    <row r="215" spans="1:48" ht="30" customHeight="1">
      <c r="A215" s="7" t="s">
        <v>274</v>
      </c>
      <c r="B215" s="7" t="s">
        <v>275</v>
      </c>
      <c r="C215" s="7" t="s">
        <v>268</v>
      </c>
      <c r="D215" s="8">
        <v>8.0259999999999998</v>
      </c>
      <c r="E215" s="10"/>
      <c r="F215" s="10"/>
      <c r="G215" s="10"/>
      <c r="H215" s="10"/>
      <c r="I215" s="10"/>
      <c r="J215" s="10"/>
      <c r="K215" s="10"/>
      <c r="L215" s="10"/>
      <c r="M215" s="7"/>
      <c r="N215" s="1" t="s">
        <v>276</v>
      </c>
      <c r="O215" s="1" t="s">
        <v>52</v>
      </c>
      <c r="P215" s="1" t="s">
        <v>52</v>
      </c>
      <c r="Q215" s="1" t="s">
        <v>263</v>
      </c>
      <c r="R215" s="1" t="s">
        <v>62</v>
      </c>
      <c r="S215" s="1" t="s">
        <v>63</v>
      </c>
      <c r="T215" s="1" t="s">
        <v>63</v>
      </c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1" t="s">
        <v>52</v>
      </c>
      <c r="AS215" s="1" t="s">
        <v>52</v>
      </c>
      <c r="AT215" s="2"/>
      <c r="AU215" s="1" t="s">
        <v>277</v>
      </c>
      <c r="AV215" s="2">
        <v>93</v>
      </c>
    </row>
    <row r="216" spans="1:48" ht="30" customHeight="1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</row>
    <row r="217" spans="1:48" ht="30" customHeight="1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</row>
    <row r="218" spans="1:48" ht="30" customHeight="1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</row>
    <row r="219" spans="1:48" ht="30" customHeight="1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</row>
    <row r="220" spans="1:48" ht="30" customHeight="1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</row>
    <row r="221" spans="1:48" ht="30" customHeight="1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</row>
    <row r="222" spans="1:48" ht="30" customHeight="1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</row>
    <row r="223" spans="1:48" ht="30" customHeight="1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</row>
    <row r="224" spans="1:48" ht="30" customHeight="1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8"/>
      <c r="M224" s="8"/>
    </row>
    <row r="225" spans="1:14" ht="30" customHeight="1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8"/>
      <c r="M225" s="8"/>
    </row>
    <row r="226" spans="1:14" ht="30" customHeight="1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8"/>
      <c r="M226" s="8"/>
    </row>
    <row r="227" spans="1:14" ht="30" customHeight="1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8"/>
      <c r="M227" s="8"/>
    </row>
    <row r="228" spans="1:14" ht="30" customHeight="1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8"/>
      <c r="M228" s="8"/>
    </row>
    <row r="229" spans="1:14" ht="30" customHeight="1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8"/>
      <c r="M229" s="8"/>
    </row>
    <row r="230" spans="1:14" ht="30" customHeight="1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8"/>
      <c r="M230" s="8"/>
    </row>
    <row r="231" spans="1:14" ht="30" customHeight="1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8"/>
      <c r="M231" s="8"/>
    </row>
    <row r="232" spans="1:14" ht="30" customHeight="1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8"/>
      <c r="M232" s="8"/>
    </row>
    <row r="233" spans="1:14" ht="30" customHeight="1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8"/>
      <c r="M233" s="8"/>
    </row>
    <row r="234" spans="1:14" ht="30" customHeight="1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8"/>
      <c r="M234" s="8"/>
    </row>
    <row r="235" spans="1:14" ht="30" customHeight="1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8"/>
      <c r="M235" s="8"/>
    </row>
    <row r="236" spans="1:14" ht="30" customHeight="1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8"/>
      <c r="M236" s="8"/>
    </row>
    <row r="237" spans="1:14" ht="30" customHeight="1">
      <c r="A237" s="7" t="s">
        <v>82</v>
      </c>
      <c r="B237" s="8"/>
      <c r="C237" s="8"/>
      <c r="D237" s="8"/>
      <c r="E237" s="8"/>
      <c r="F237" s="10"/>
      <c r="G237" s="8"/>
      <c r="H237" s="10"/>
      <c r="I237" s="8"/>
      <c r="J237" s="10"/>
      <c r="K237" s="8"/>
      <c r="L237" s="10"/>
      <c r="M237" s="8"/>
      <c r="N237" t="s">
        <v>83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3" fitToHeight="0" orientation="landscape" r:id="rId1"/>
  <rowBreaks count="9" manualBreakCount="9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1" sqref="L21:L22"/>
    </sheetView>
  </sheetViews>
  <sheetFormatPr defaultRowHeight="16.5"/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이름이 지정된 범위</vt:lpstr>
      </vt:variant>
      <vt:variant>
        <vt:i4>5</vt:i4>
      </vt:variant>
    </vt:vector>
  </HeadingPairs>
  <TitlesOfParts>
    <vt:vector size="11" baseType="lpstr">
      <vt:lpstr>☞①공사명입력표지출력</vt:lpstr>
      <vt:lpstr>설계서</vt:lpstr>
      <vt:lpstr>(1)★건축원가</vt:lpstr>
      <vt:lpstr>공종별집계표</vt:lpstr>
      <vt:lpstr>공종별내역서</vt:lpstr>
      <vt:lpstr>Sheet1</vt:lpstr>
      <vt:lpstr>'(1)★건축원가'!Print_Area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jhj</dc:creator>
  <cp:lastModifiedBy>SEJONG</cp:lastModifiedBy>
  <dcterms:created xsi:type="dcterms:W3CDTF">2019-08-12T04:34:21Z</dcterms:created>
  <dcterms:modified xsi:type="dcterms:W3CDTF">2019-08-16T00:48:05Z</dcterms:modified>
</cp:coreProperties>
</file>